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C:\Users\clara\Documents\MÉDIO TEJO 2018_2019_2020\TRABALHO 2020-2021\RELATÓRIOS\"/>
    </mc:Choice>
  </mc:AlternateContent>
  <xr:revisionPtr revIDLastSave="0" documentId="13_ncr:1_{EAC85B05-8DC7-4409-B47A-4C57B964A1EF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Desemprego" sheetId="1" r:id="rId1"/>
    <sheet name="Mercado Trab" sheetId="4" r:id="rId2"/>
    <sheet name="Inq_empresas" sheetId="3" r:id="rId3"/>
    <sheet name="Necessidades recrutamento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9" i="1" l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R23" i="1" l="1"/>
  <c r="R74" i="1" l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Z39" i="1"/>
  <c r="Y39" i="1"/>
  <c r="Z38" i="1"/>
  <c r="Y38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Z30" i="1"/>
  <c r="Y30" i="1"/>
  <c r="Z29" i="1"/>
  <c r="Y29" i="1"/>
  <c r="Z28" i="1"/>
  <c r="Y28" i="1"/>
  <c r="Z27" i="1"/>
  <c r="Y27" i="1"/>
  <c r="Z26" i="1"/>
  <c r="Y26" i="1"/>
  <c r="Z25" i="1"/>
  <c r="Y25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4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4" i="1"/>
  <c r="X39" i="1" l="1"/>
  <c r="W39" i="1"/>
  <c r="V39" i="1"/>
  <c r="U39" i="1"/>
  <c r="T39" i="1"/>
  <c r="X38" i="1"/>
  <c r="W38" i="1"/>
  <c r="V38" i="1"/>
  <c r="U38" i="1"/>
  <c r="T38" i="1"/>
  <c r="X37" i="1"/>
  <c r="W37" i="1"/>
  <c r="V37" i="1"/>
  <c r="U37" i="1"/>
  <c r="T37" i="1"/>
  <c r="X36" i="1"/>
  <c r="W36" i="1"/>
  <c r="V36" i="1"/>
  <c r="U36" i="1"/>
  <c r="T36" i="1"/>
  <c r="X35" i="1"/>
  <c r="W35" i="1"/>
  <c r="V35" i="1"/>
  <c r="U35" i="1"/>
  <c r="T35" i="1"/>
  <c r="X34" i="1"/>
  <c r="W34" i="1"/>
  <c r="V34" i="1"/>
  <c r="U34" i="1"/>
  <c r="T34" i="1"/>
  <c r="X33" i="1"/>
  <c r="W33" i="1"/>
  <c r="V33" i="1"/>
  <c r="U33" i="1"/>
  <c r="T33" i="1"/>
  <c r="X32" i="1"/>
  <c r="W32" i="1"/>
  <c r="V32" i="1"/>
  <c r="U32" i="1"/>
  <c r="T32" i="1"/>
  <c r="X31" i="1"/>
  <c r="W31" i="1"/>
  <c r="V31" i="1"/>
  <c r="U31" i="1"/>
  <c r="T31" i="1"/>
  <c r="X30" i="1"/>
  <c r="W30" i="1"/>
  <c r="V30" i="1"/>
  <c r="U30" i="1"/>
  <c r="T30" i="1"/>
  <c r="X29" i="1"/>
  <c r="W29" i="1"/>
  <c r="V29" i="1"/>
  <c r="U29" i="1"/>
  <c r="T29" i="1"/>
  <c r="X28" i="1"/>
  <c r="W28" i="1"/>
  <c r="V28" i="1"/>
  <c r="U28" i="1"/>
  <c r="T28" i="1"/>
  <c r="X27" i="1"/>
  <c r="W27" i="1"/>
  <c r="V27" i="1"/>
  <c r="U27" i="1"/>
  <c r="T27" i="1"/>
  <c r="V26" i="1"/>
  <c r="X25" i="1"/>
  <c r="W25" i="1"/>
  <c r="V25" i="1"/>
  <c r="U25" i="1"/>
  <c r="T25" i="1"/>
  <c r="T26" i="1" l="1"/>
  <c r="X26" i="1"/>
  <c r="U26" i="1"/>
  <c r="W26" i="1"/>
  <c r="L45" i="1"/>
  <c r="M45" i="1"/>
  <c r="N45" i="1"/>
  <c r="O45" i="1"/>
  <c r="P45" i="1"/>
  <c r="L46" i="1"/>
  <c r="M46" i="1"/>
  <c r="N46" i="1"/>
  <c r="O46" i="1"/>
  <c r="P46" i="1"/>
  <c r="L47" i="1"/>
  <c r="M47" i="1"/>
  <c r="N47" i="1"/>
  <c r="O47" i="1"/>
  <c r="P47" i="1"/>
  <c r="L48" i="1"/>
  <c r="M48" i="1"/>
  <c r="N48" i="1"/>
  <c r="O48" i="1"/>
  <c r="P48" i="1"/>
  <c r="L49" i="1"/>
  <c r="M49" i="1"/>
  <c r="N49" i="1"/>
  <c r="O49" i="1"/>
  <c r="P49" i="1"/>
  <c r="L50" i="1"/>
  <c r="M50" i="1"/>
  <c r="N50" i="1"/>
  <c r="O50" i="1"/>
  <c r="P50" i="1"/>
  <c r="L51" i="1"/>
  <c r="M51" i="1"/>
  <c r="N51" i="1"/>
  <c r="O51" i="1"/>
  <c r="P51" i="1"/>
  <c r="L52" i="1"/>
  <c r="M52" i="1"/>
  <c r="N52" i="1"/>
  <c r="O52" i="1"/>
  <c r="P52" i="1"/>
  <c r="L53" i="1"/>
  <c r="M53" i="1"/>
  <c r="N53" i="1"/>
  <c r="O53" i="1"/>
  <c r="P53" i="1"/>
  <c r="L54" i="1"/>
  <c r="M54" i="1"/>
  <c r="N54" i="1"/>
  <c r="O54" i="1"/>
  <c r="P54" i="1"/>
  <c r="L55" i="1"/>
  <c r="M55" i="1"/>
  <c r="N55" i="1"/>
  <c r="O55" i="1"/>
  <c r="P55" i="1"/>
  <c r="L56" i="1"/>
  <c r="M56" i="1"/>
  <c r="N56" i="1"/>
  <c r="O56" i="1"/>
  <c r="P56" i="1"/>
  <c r="L57" i="1"/>
  <c r="M57" i="1"/>
  <c r="N57" i="1"/>
  <c r="O57" i="1"/>
  <c r="P57" i="1"/>
  <c r="L58" i="1"/>
  <c r="M58" i="1"/>
  <c r="N58" i="1"/>
  <c r="O58" i="1"/>
  <c r="P58" i="1"/>
  <c r="L59" i="1"/>
  <c r="M59" i="1"/>
  <c r="N59" i="1"/>
  <c r="O59" i="1"/>
  <c r="P59" i="1"/>
  <c r="L61" i="1" l="1"/>
  <c r="M61" i="1"/>
  <c r="N61" i="1"/>
  <c r="O61" i="1"/>
  <c r="P61" i="1"/>
  <c r="L62" i="1"/>
  <c r="M62" i="1"/>
  <c r="N62" i="1"/>
  <c r="O62" i="1"/>
  <c r="P62" i="1"/>
  <c r="L63" i="1"/>
  <c r="M63" i="1"/>
  <c r="N63" i="1"/>
  <c r="O63" i="1"/>
  <c r="P63" i="1"/>
  <c r="L64" i="1"/>
  <c r="M64" i="1"/>
  <c r="N64" i="1"/>
  <c r="O64" i="1"/>
  <c r="P64" i="1"/>
  <c r="L65" i="1"/>
  <c r="M65" i="1"/>
  <c r="N65" i="1"/>
  <c r="O65" i="1"/>
  <c r="P65" i="1"/>
  <c r="L66" i="1"/>
  <c r="M66" i="1"/>
  <c r="N66" i="1"/>
  <c r="O66" i="1"/>
  <c r="P66" i="1"/>
  <c r="L67" i="1"/>
  <c r="M67" i="1"/>
  <c r="N67" i="1"/>
  <c r="O67" i="1"/>
  <c r="P67" i="1"/>
  <c r="L68" i="1"/>
  <c r="M68" i="1"/>
  <c r="N68" i="1"/>
  <c r="O68" i="1"/>
  <c r="P68" i="1"/>
  <c r="L69" i="1"/>
  <c r="M69" i="1"/>
  <c r="N69" i="1"/>
  <c r="O69" i="1"/>
  <c r="P69" i="1"/>
  <c r="L70" i="1"/>
  <c r="M70" i="1"/>
  <c r="N70" i="1"/>
  <c r="O70" i="1"/>
  <c r="P70" i="1"/>
  <c r="L71" i="1"/>
  <c r="M71" i="1"/>
  <c r="N71" i="1"/>
  <c r="O71" i="1"/>
  <c r="P71" i="1"/>
  <c r="L72" i="1"/>
  <c r="M72" i="1"/>
  <c r="N72" i="1"/>
  <c r="O72" i="1"/>
  <c r="P72" i="1"/>
  <c r="L73" i="1"/>
  <c r="M73" i="1"/>
  <c r="N73" i="1"/>
  <c r="O73" i="1"/>
  <c r="P73" i="1"/>
  <c r="L74" i="1"/>
  <c r="M74" i="1"/>
  <c r="N74" i="1"/>
  <c r="O74" i="1"/>
  <c r="P74" i="1"/>
  <c r="P60" i="1"/>
  <c r="M60" i="1"/>
  <c r="N60" i="1"/>
  <c r="O60" i="1"/>
  <c r="L60" i="1"/>
  <c r="C23" i="2" l="1"/>
  <c r="C22" i="2"/>
  <c r="C21" i="2"/>
  <c r="C20" i="2"/>
  <c r="C19" i="2"/>
  <c r="C18" i="2"/>
  <c r="C17" i="2"/>
  <c r="C16" i="2"/>
  <c r="C15" i="2"/>
  <c r="C14" i="2"/>
  <c r="H47" i="2"/>
  <c r="G47" i="2" s="1"/>
  <c r="H46" i="2"/>
  <c r="G46" i="2" s="1"/>
  <c r="E46" i="2"/>
  <c r="H45" i="2"/>
  <c r="G45" i="2" s="1"/>
  <c r="C45" i="2"/>
  <c r="H44" i="2"/>
  <c r="G44" i="2" s="1"/>
  <c r="H43" i="2"/>
  <c r="G43" i="2" s="1"/>
  <c r="H42" i="2"/>
  <c r="G42" i="2" s="1"/>
  <c r="E42" i="2"/>
  <c r="H41" i="2"/>
  <c r="G41" i="2" s="1"/>
  <c r="C41" i="2"/>
  <c r="C31" i="2"/>
  <c r="C30" i="2"/>
  <c r="C29" i="2"/>
  <c r="C28" i="2"/>
  <c r="C27" i="2"/>
  <c r="C26" i="2"/>
  <c r="C25" i="2"/>
  <c r="C12" i="2"/>
  <c r="C11" i="2"/>
  <c r="C10" i="2"/>
  <c r="C9" i="2"/>
  <c r="C7" i="2"/>
  <c r="C42" i="2" l="1"/>
  <c r="C46" i="2"/>
  <c r="E43" i="2"/>
  <c r="E47" i="2"/>
  <c r="E41" i="2"/>
  <c r="C44" i="2"/>
  <c r="E45" i="2"/>
  <c r="C43" i="2"/>
  <c r="E44" i="2"/>
  <c r="C47" i="2"/>
  <c r="U6" i="1" l="1"/>
  <c r="V6" i="1"/>
  <c r="W6" i="1"/>
  <c r="X6" i="1"/>
  <c r="U7" i="1"/>
  <c r="V7" i="1"/>
  <c r="W7" i="1"/>
  <c r="X7" i="1"/>
  <c r="U8" i="1"/>
  <c r="V8" i="1"/>
  <c r="W8" i="1"/>
  <c r="X8" i="1"/>
  <c r="U9" i="1"/>
  <c r="V9" i="1"/>
  <c r="W9" i="1"/>
  <c r="X9" i="1"/>
  <c r="U10" i="1"/>
  <c r="V10" i="1"/>
  <c r="W10" i="1"/>
  <c r="X10" i="1"/>
  <c r="U11" i="1"/>
  <c r="V11" i="1"/>
  <c r="W11" i="1"/>
  <c r="X11" i="1"/>
  <c r="U12" i="1"/>
  <c r="V12" i="1"/>
  <c r="W12" i="1"/>
  <c r="X12" i="1"/>
  <c r="U13" i="1"/>
  <c r="V13" i="1"/>
  <c r="W13" i="1"/>
  <c r="X13" i="1"/>
  <c r="U14" i="1"/>
  <c r="V14" i="1"/>
  <c r="W14" i="1"/>
  <c r="X14" i="1"/>
  <c r="U15" i="1"/>
  <c r="V15" i="1"/>
  <c r="W15" i="1"/>
  <c r="X15" i="1"/>
  <c r="U16" i="1"/>
  <c r="V16" i="1"/>
  <c r="W16" i="1"/>
  <c r="X16" i="1"/>
  <c r="U17" i="1"/>
  <c r="V17" i="1"/>
  <c r="W17" i="1"/>
  <c r="X17" i="1"/>
  <c r="U18" i="1"/>
  <c r="V18" i="1"/>
  <c r="W18" i="1"/>
  <c r="X18" i="1"/>
  <c r="X4" i="1"/>
  <c r="V4" i="1"/>
  <c r="W4" i="1"/>
  <c r="U4" i="1"/>
  <c r="T10" i="1"/>
  <c r="T7" i="1"/>
  <c r="T6" i="1"/>
  <c r="T4" i="1"/>
  <c r="T8" i="1"/>
  <c r="T9" i="1"/>
  <c r="T11" i="1"/>
  <c r="T12" i="1"/>
  <c r="T13" i="1"/>
  <c r="T14" i="1"/>
  <c r="T15" i="1"/>
  <c r="T16" i="1"/>
  <c r="T17" i="1"/>
  <c r="T18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Y5" i="1" l="1"/>
  <c r="R22" i="1"/>
  <c r="Z5" i="1"/>
  <c r="W5" i="1"/>
  <c r="V5" i="1"/>
  <c r="T5" i="1"/>
  <c r="X5" i="1"/>
  <c r="U5" i="1"/>
</calcChain>
</file>

<file path=xl/sharedStrings.xml><?xml version="1.0" encoding="utf-8"?>
<sst xmlns="http://schemas.openxmlformats.org/spreadsheetml/2006/main" count="557" uniqueCount="321">
  <si>
    <t>Continente</t>
  </si>
  <si>
    <t>Médio Tejo</t>
  </si>
  <si>
    <t>Abrantes</t>
  </si>
  <si>
    <t>Alcanena</t>
  </si>
  <si>
    <t>Constância</t>
  </si>
  <si>
    <t>Entroncamento</t>
  </si>
  <si>
    <t>Ferreira do Zêzere</t>
  </si>
  <si>
    <t>Mação</t>
  </si>
  <si>
    <t>Ourém</t>
  </si>
  <si>
    <t>Sardoal</t>
  </si>
  <si>
    <t>Sertã</t>
  </si>
  <si>
    <t>Tomar</t>
  </si>
  <si>
    <t>Torres Novas</t>
  </si>
  <si>
    <t>Vila de Rei</t>
  </si>
  <si>
    <t>Vila Nova da Barquinha</t>
  </si>
  <si>
    <t>Variação</t>
  </si>
  <si>
    <t>mar/19-mar/20</t>
  </si>
  <si>
    <t>abr/19 - abr/20</t>
  </si>
  <si>
    <t>mai/19 - mai/20</t>
  </si>
  <si>
    <t>jun/19 - jun/20</t>
  </si>
  <si>
    <t>jul/19 - jul/20</t>
  </si>
  <si>
    <t>Identificação das Necessidades de Qualificações nas Empresas, 2020</t>
  </si>
  <si>
    <t>Quadro B1– Número de trabalhadores que as empresas preveem recrutar nos próximos 2 anos</t>
  </si>
  <si>
    <t>Agregação</t>
  </si>
  <si>
    <t>Trabalhadores</t>
  </si>
  <si>
    <t>Nº</t>
  </si>
  <si>
    <t>%</t>
  </si>
  <si>
    <t>Total</t>
  </si>
  <si>
    <t>Dimensão</t>
  </si>
  <si>
    <t>Micro</t>
  </si>
  <si>
    <t>Pequena</t>
  </si>
  <si>
    <t>Média</t>
  </si>
  <si>
    <t>Grande</t>
  </si>
  <si>
    <t>Localização geográfica</t>
  </si>
  <si>
    <t>Norte</t>
  </si>
  <si>
    <t>Centro</t>
  </si>
  <si>
    <t>Área Metropolitana de Lisboa</t>
  </si>
  <si>
    <t>Alentejo</t>
  </si>
  <si>
    <t>Algarve</t>
  </si>
  <si>
    <t>Região Autónoma dos Açores</t>
  </si>
  <si>
    <t>Região Autónoma da Madeira</t>
  </si>
  <si>
    <t>Fonte: INE, Inquérito à Identificação das Necessidades de Qualificações nas Empresas</t>
  </si>
  <si>
    <t>Quadro B2.1 – Número de trabalhadores que as empresas preveem recrutar nos próximos 2 anos, por tipo de qualificação</t>
  </si>
  <si>
    <t>Sem qualificação específica</t>
  </si>
  <si>
    <t>Curso de Ensino não Superior
(Profissional)</t>
  </si>
  <si>
    <t>Curso de Ensino Superior</t>
  </si>
  <si>
    <t>Total de trabalhadores</t>
  </si>
  <si>
    <t>Quadro B2.2– Número de trabalhadores a recrutar nos próximos 2 anos, por curso de ensino não superior (Profissional) e localização geográfica dos postos de trabalho (NUTS II)</t>
  </si>
  <si>
    <t>TOP 10 - Centro</t>
  </si>
  <si>
    <t>Curso de ensino não superior (Profissional)</t>
  </si>
  <si>
    <t>Número de trabalhadores por localização dos postos de trabalho</t>
  </si>
  <si>
    <t>Código</t>
  </si>
  <si>
    <t>Designação</t>
  </si>
  <si>
    <t>A.M. Lisboa</t>
  </si>
  <si>
    <t>R.A. Açores</t>
  </si>
  <si>
    <t>R.A. Madeira</t>
  </si>
  <si>
    <t>P95</t>
  </si>
  <si>
    <t>Pedreiro/a (9.º ano + certificação profissional)</t>
  </si>
  <si>
    <t>P156</t>
  </si>
  <si>
    <t>Técnico de comércio (12.º ano + certificação profissional)</t>
  </si>
  <si>
    <t>P900</t>
  </si>
  <si>
    <t>Outra qualificação não especificada</t>
  </si>
  <si>
    <t>P31</t>
  </si>
  <si>
    <t>Empregado/a de restaurante/bar (9.º ano + certificação profissional)</t>
  </si>
  <si>
    <t>P72</t>
  </si>
  <si>
    <t>Operador/a de logística (9.º ano + certificação profissional)</t>
  </si>
  <si>
    <t>P335</t>
  </si>
  <si>
    <t>Técnico/a de vendas (12.º ano + certificação profissional)</t>
  </si>
  <si>
    <t>P98</t>
  </si>
  <si>
    <t>Pintor/a de veículos (9.º ano + certificação profissional)</t>
  </si>
  <si>
    <t>P206</t>
  </si>
  <si>
    <t>Técnico/a comercial (12.º ano + certificação profissional)</t>
  </si>
  <si>
    <t>P201</t>
  </si>
  <si>
    <t>Técnico de turismo (12.º ano + certificação profissional)</t>
  </si>
  <si>
    <t>P75</t>
  </si>
  <si>
    <t>Operador/a de máquinas agrícolas (9.º ano + certificação profissional)</t>
  </si>
  <si>
    <t>TOP 10 - Total</t>
  </si>
  <si>
    <t>P321</t>
  </si>
  <si>
    <t>Técnico/a de restaurante/bar (12.º ano + certificação profissional)</t>
  </si>
  <si>
    <t>P48</t>
  </si>
  <si>
    <t>Operador/a agrícola (9.º ano + certificação profissional)</t>
  </si>
  <si>
    <t>P193</t>
  </si>
  <si>
    <t>Técnico de receção (12.º ano + certificação profissional)</t>
  </si>
  <si>
    <t>Atividade</t>
  </si>
  <si>
    <t>Agricultura e pescas</t>
  </si>
  <si>
    <t>Indústria</t>
  </si>
  <si>
    <t>Energia e Água</t>
  </si>
  <si>
    <t>Construção e atividades imobiliárias</t>
  </si>
  <si>
    <t>Comércio e reparação de veículos</t>
  </si>
  <si>
    <t>Transportes e armazenagem</t>
  </si>
  <si>
    <t>Alojamento e restauração</t>
  </si>
  <si>
    <t>Atividades de informação e comunicação</t>
  </si>
  <si>
    <t>Atividades financeiras</t>
  </si>
  <si>
    <t>Outras atividades de serviços</t>
  </si>
  <si>
    <t>2.º quinzena maio</t>
  </si>
  <si>
    <t>1.º quinzena junho</t>
  </si>
  <si>
    <t>Alojamento e Restauração</t>
  </si>
  <si>
    <t>Transportes e Armazenagem</t>
  </si>
  <si>
    <t>Situação da Empresa (%)</t>
  </si>
  <si>
    <t>Mantém-se, mesmo que parcialmente, em produção ou funcionamento</t>
  </si>
  <si>
    <t>Encerrou temporariamente</t>
  </si>
  <si>
    <t>Encerrou definitivamente</t>
  </si>
  <si>
    <t>Impacto no volume de negócios (%)</t>
  </si>
  <si>
    <t>Sim, uma redução</t>
  </si>
  <si>
    <t>Sim, um aumento</t>
  </si>
  <si>
    <t>Não tem impacto</t>
  </si>
  <si>
    <t>Percentagem estimada da redução (%)</t>
  </si>
  <si>
    <t>Inferior a 10%</t>
  </si>
  <si>
    <t>Entre 10% e 25%</t>
  </si>
  <si>
    <t>Entre 26% e 50%</t>
  </si>
  <si>
    <t>Entre 51% e 75%</t>
  </si>
  <si>
    <t>Superior a 75%</t>
  </si>
  <si>
    <t>Evolução do volume de negócios em relação à 1.º quinzena de maio e em relação à 2.º quinzena de maio</t>
  </si>
  <si>
    <t>Está a aumentar muito</t>
  </si>
  <si>
    <t>Está a aumentar pouco</t>
  </si>
  <si>
    <t>Sem alteração</t>
  </si>
  <si>
    <t>Está a diminuir pouco</t>
  </si>
  <si>
    <t>Está a diminuir muito</t>
  </si>
  <si>
    <t>Percentagem estimada da redução do número de pessoas ao serviço</t>
  </si>
  <si>
    <t>Evolução do número de pessoas ao serviço em relação à 1.º quinzena de maio e em relação à 2.º quinzena de maio</t>
  </si>
  <si>
    <t>Pessoal ao serviço em teletrabalho</t>
  </si>
  <si>
    <t>Não tem pessoas nesta situação</t>
  </si>
  <si>
    <t>Pessoal ao serviço a trabalhar com presença alternada nas instalações da empresa</t>
  </si>
  <si>
    <t>Aumento do Recurso ao Crédito</t>
  </si>
  <si>
    <t>Sim</t>
  </si>
  <si>
    <t>Não</t>
  </si>
  <si>
    <t>Todas as Empresas</t>
  </si>
  <si>
    <t>n=5424</t>
  </si>
  <si>
    <t>n=4943</t>
  </si>
  <si>
    <t>n=3624</t>
  </si>
  <si>
    <t>n=5064</t>
  </si>
  <si>
    <t>n=2288</t>
  </si>
  <si>
    <t>n=5394</t>
  </si>
  <si>
    <t>n=4715</t>
  </si>
  <si>
    <t>n=327</t>
  </si>
  <si>
    <t>n=276</t>
  </si>
  <si>
    <t>n=250</t>
  </si>
  <si>
    <t>n=278</t>
  </si>
  <si>
    <t>n=311</t>
  </si>
  <si>
    <t>n=275</t>
  </si>
  <si>
    <t>n=316</t>
  </si>
  <si>
    <t>n=266</t>
  </si>
  <si>
    <t>n=268</t>
  </si>
  <si>
    <t>n=315</t>
  </si>
  <si>
    <t>n=235</t>
  </si>
  <si>
    <t>n=165</t>
  </si>
  <si>
    <t>n=152</t>
  </si>
  <si>
    <t>n=124</t>
  </si>
  <si>
    <t>n=154</t>
  </si>
  <si>
    <t>n=147</t>
  </si>
  <si>
    <t>n=179</t>
  </si>
  <si>
    <t>n=70</t>
  </si>
  <si>
    <t>n=75</t>
  </si>
  <si>
    <t>n=150</t>
  </si>
  <si>
    <t>n=176</t>
  </si>
  <si>
    <t>n=139</t>
  </si>
  <si>
    <t xml:space="preserve"> Devido à pandemia COVID-19 tenciona alterar de forma permanente a sua atividade nos seguintes aspetos?</t>
  </si>
  <si>
    <t xml:space="preserve">Reforçar o investimento em tecnologias de informação </t>
  </si>
  <si>
    <t>Aumentar o recurso ao teletrabalho</t>
  </si>
  <si>
    <t>Alterar as cadeias de fornecimento</t>
  </si>
  <si>
    <t>Aumentar os stocks de produtos necessários à atividade</t>
  </si>
  <si>
    <t xml:space="preserve">Redirecionar os mercados alvo </t>
  </si>
  <si>
    <t>Alterar a gama de produtos vendidos/serviços prestados</t>
  </si>
  <si>
    <t>Mudar a atividade principal da empresa</t>
  </si>
  <si>
    <t>Muito provável</t>
  </si>
  <si>
    <t>Pouco provável</t>
  </si>
  <si>
    <t>Nada provável</t>
  </si>
  <si>
    <t>n</t>
  </si>
  <si>
    <t>Desemprego registado por concelho, IEFP</t>
  </si>
  <si>
    <t>Agricultura, produção animal, caça, floresta e pesca</t>
  </si>
  <si>
    <t>Indústria, energia e água e construção</t>
  </si>
  <si>
    <t>Serviços</t>
  </si>
  <si>
    <t>Comércio, manut. repar. de veículos automóveis e motociclos</t>
  </si>
  <si>
    <t>Comércio por grosso e a retalho</t>
  </si>
  <si>
    <t>Alojamento, restauração e similares</t>
  </si>
  <si>
    <t>Actividades de informação e de comunicação</t>
  </si>
  <si>
    <t>Atividades financeiras e de seguros</t>
  </si>
  <si>
    <t>At. imobiliárias, administrativas e dos serviços de apoio</t>
  </si>
  <si>
    <t>Atividades de consultoria, científicas, técnicas e similares</t>
  </si>
  <si>
    <t>Admin. pública, educação, at. de saúde e apoio social</t>
  </si>
  <si>
    <t>Outras actividades de serviços</t>
  </si>
  <si>
    <t>Sem classificação</t>
  </si>
  <si>
    <t>Desemprego por Setor de atividade - NUT II - situação no fim do mês</t>
  </si>
  <si>
    <t>1. População empregada segundo trabalho em casa na semana de referência e nas três anteriores, por diversas variáveis de caracterização</t>
  </si>
  <si>
    <t>2.º trimestre de 2020</t>
  </si>
  <si>
    <t xml:space="preserve">Total
</t>
  </si>
  <si>
    <t>Trabalhou sempre ou quase sempre em casa</t>
  </si>
  <si>
    <t>Não trabalhou em casa ou não trabalhou sempre ou quase sempre em casa</t>
  </si>
  <si>
    <t>Milhares de pessoas</t>
  </si>
  <si>
    <t>Região de residência NUTS II</t>
  </si>
  <si>
    <t>A. M. Lisboa</t>
  </si>
  <si>
    <t>R. A. Açores</t>
  </si>
  <si>
    <t>R. A. Madeira</t>
  </si>
  <si>
    <t>Sexo</t>
  </si>
  <si>
    <t>Homens</t>
  </si>
  <si>
    <t>Mulheres</t>
  </si>
  <si>
    <t>Grupo etário</t>
  </si>
  <si>
    <t>15-24 anos</t>
  </si>
  <si>
    <t>25-34 anos</t>
  </si>
  <si>
    <t>35-44 anos</t>
  </si>
  <si>
    <t>45 e mais anos</t>
  </si>
  <si>
    <t>Nível de escolaridade completo</t>
  </si>
  <si>
    <t>Até ao básico - 3.º ciclo</t>
  </si>
  <si>
    <t>Secundário e pós-secundário</t>
  </si>
  <si>
    <t>Superior</t>
  </si>
  <si>
    <t>Situação na profissão</t>
  </si>
  <si>
    <t>Trabalhador por conta de outrem</t>
  </si>
  <si>
    <t>Trabalhador por conta própria</t>
  </si>
  <si>
    <t>Trabalhador familiar não remunerado</t>
  </si>
  <si>
    <t>§</t>
  </si>
  <si>
    <t>Regime de duração do trabalho</t>
  </si>
  <si>
    <t>Tempo completo</t>
  </si>
  <si>
    <t>Tempo parcial</t>
  </si>
  <si>
    <t>Tipo de contrato de trabalho</t>
  </si>
  <si>
    <t>Sem termo</t>
  </si>
  <si>
    <t>Com termo</t>
  </si>
  <si>
    <t>Outro tipo</t>
  </si>
  <si>
    <t>Atividade principal (CAE-Rev. 3)</t>
  </si>
  <si>
    <t>A: Agricultura, produção animal, caça, floresta e pesca</t>
  </si>
  <si>
    <t>B a F: Indústria, construção, energia e água</t>
  </si>
  <si>
    <t>C: Indústrias transformadoras</t>
  </si>
  <si>
    <t>D: Eletricidade, gás, vapor, água quente e fria e ar frio</t>
  </si>
  <si>
    <t>E: Captação, tratamento e distribuição de água, gestão de resíduos e despoluição</t>
  </si>
  <si>
    <t>F: Construção</t>
  </si>
  <si>
    <t>G a U: Serviços</t>
  </si>
  <si>
    <t>G: Comércio por grosso e a retalho; reparação de veículos</t>
  </si>
  <si>
    <t>H: Transportes e armazenagem</t>
  </si>
  <si>
    <t>I: Alojamento, restauração e similares</t>
  </si>
  <si>
    <t>J: Atividades de informação e de comunicação</t>
  </si>
  <si>
    <t>K: Atividades financeiras e de seguros</t>
  </si>
  <si>
    <t>L: Atividades imobiliárias</t>
  </si>
  <si>
    <t>M: Atividades de consultoria, científicas, técnicas e similares</t>
  </si>
  <si>
    <t>N: Atividades administrativas e dos serviços de apoio</t>
  </si>
  <si>
    <t>O: Administração pública e defesa; segurança social obrigatória</t>
  </si>
  <si>
    <t>P: Educação</t>
  </si>
  <si>
    <t>Q: Atividades de saúde humana e apoio social</t>
  </si>
  <si>
    <t>R: Atividades artísticas, de espetáculos, desportivas e recreativas</t>
  </si>
  <si>
    <t>S a U: Outros serviços</t>
  </si>
  <si>
    <t>Profissão (CPP-10)</t>
  </si>
  <si>
    <t>1: Representantes do poder legislativo e de órgãos executivos, dirigentes, diretores e gestores executivos</t>
  </si>
  <si>
    <t>2: Especialistas das atividades intelectuais e científicas</t>
  </si>
  <si>
    <t>3: Técnicos e profissionais de nível intermédio</t>
  </si>
  <si>
    <t xml:space="preserve">4: Pessoal administrativo </t>
  </si>
  <si>
    <t>5: Trabalhadores dos serviços pessoais, de proteção e segurança e vendedores</t>
  </si>
  <si>
    <t>6: Agricultores e trabalhadores qualificados da agricultura, da pesca e da floresta</t>
  </si>
  <si>
    <t>7: Trabalhadores qualificados da indústria, construção e artífices</t>
  </si>
  <si>
    <t>8: Operadores de instalações e máquinas e trabalhadores da montagem</t>
  </si>
  <si>
    <t>9: Trabalhadores não qualificados</t>
  </si>
  <si>
    <t>0: Forças Armadas</t>
  </si>
  <si>
    <t>Sinais convencionais:</t>
  </si>
  <si>
    <t>§    Valor com erro de amostragem associado superior a 20%, pelo que não pode ser divulgado.</t>
  </si>
  <si>
    <t>Fonte: INE, Módulo ad hoc do Inquérito ao Emprego "Trabalho a partir de casa".</t>
  </si>
  <si>
    <t>Fonte: INE, Módulo do Inquérito ao Emprego "Trabalho a partir de casa".</t>
  </si>
  <si>
    <t>Quadro 1: Taxas de desemprego por região 
NUTS II (NUTS-2013)</t>
  </si>
  <si>
    <t>Unidade: %</t>
  </si>
  <si>
    <t>2T-2019</t>
  </si>
  <si>
    <t>1T-2020</t>
  </si>
  <si>
    <t>2T-2020</t>
  </si>
  <si>
    <t>Portugal</t>
  </si>
  <si>
    <r>
      <t>Fonte:</t>
    </r>
    <r>
      <rPr>
        <sz val="7"/>
        <rFont val="Tahoma"/>
        <family val="2"/>
      </rPr>
      <t xml:space="preserve"> INE, Inquérito ao Emprego - 2.º trimestre de 2020.</t>
    </r>
  </si>
  <si>
    <t>15. População total, ativa, empregada, desempregada e inativa por região NUTS II (NUTS-2013)</t>
  </si>
  <si>
    <t>Região NUTS II</t>
  </si>
  <si>
    <t>Valor trimestral</t>
  </si>
  <si>
    <t>3T-2019</t>
  </si>
  <si>
    <t>4T-2019</t>
  </si>
  <si>
    <t>Homóloga</t>
  </si>
  <si>
    <t>Trimestral</t>
  </si>
  <si>
    <t>Milhares de indivíduos</t>
  </si>
  <si>
    <t>População total (15 e mais anos)</t>
  </si>
  <si>
    <t>População ativa</t>
  </si>
  <si>
    <t>População empregada</t>
  </si>
  <si>
    <t>População desempregada</t>
  </si>
  <si>
    <t>População inativa (15 e mais anos)</t>
  </si>
  <si>
    <t>o</t>
  </si>
  <si>
    <r>
      <t xml:space="preserve">Fonte: </t>
    </r>
    <r>
      <rPr>
        <sz val="7"/>
        <rFont val="Tahoma"/>
        <family val="2"/>
      </rPr>
      <t>INE, Inquérito ao Emprego - 2.º trimestre de 2020.</t>
    </r>
  </si>
  <si>
    <t>As séries retrospetivas dos indicadores publicados neste quadro encontram-se disponíveis em:</t>
  </si>
  <si>
    <t>Jovens NEET</t>
  </si>
  <si>
    <t xml:space="preserve">Taxa de jovens com idade entre 15 e 34 anos não empregados que não estão em educação ou formação (Série 2011 - %) por Local de residência (NUTS - 2013) e Grupo etário; Trimestral (2) </t>
  </si>
  <si>
    <t>15 - 24 anos</t>
  </si>
  <si>
    <t>25 - 34 anos</t>
  </si>
  <si>
    <t>AML</t>
  </si>
  <si>
    <t/>
  </si>
  <si>
    <t>Fonte: INE, SCIE e COVID-IREE</t>
  </si>
  <si>
    <t>Este inquérito começou por ter frequência semanal de modo a obter informação de carácter urgente sobre as consequências da atual pandemia (COVID-19) na atividade empresarial, tendo passado para uma frequência quinzenal após a cessação do estado de emergência mas em que se mantém um conjunto de limitações à atividade económica. A recolha da informação tem início à segunda-feira e o fecho da recolha no final de sexta-feira. Os dados relativos a cada período de referência poderão ser revistos na divulgação seguinte, por incorporação de eventuais respostas entretanto recebidas.</t>
  </si>
  <si>
    <t>2.º quinzena maio 2020</t>
  </si>
  <si>
    <t>1.º quinzena junho 2020</t>
  </si>
  <si>
    <t>n=5785</t>
  </si>
  <si>
    <t>n=372</t>
  </si>
  <si>
    <t>n=196</t>
  </si>
  <si>
    <t>n=5218</t>
  </si>
  <si>
    <t>n=324</t>
  </si>
  <si>
    <t>n=184</t>
  </si>
  <si>
    <t>n=3574</t>
  </si>
  <si>
    <t>n=285</t>
  </si>
  <si>
    <t>n=142</t>
  </si>
  <si>
    <t>n=5069</t>
  </si>
  <si>
    <t>n=5396</t>
  </si>
  <si>
    <t>n=320</t>
  </si>
  <si>
    <t>n=2099</t>
  </si>
  <si>
    <t>n=214</t>
  </si>
  <si>
    <t>n=5304</t>
  </si>
  <si>
    <t>n=5755</t>
  </si>
  <si>
    <t>n=195</t>
  </si>
  <si>
    <t>n=363</t>
  </si>
  <si>
    <t>Desemprego registado por concelho, IEFP - &lt; 25 anos</t>
  </si>
  <si>
    <t>mar/20-Jul/20</t>
  </si>
  <si>
    <t>mar/19-Jul/19</t>
  </si>
  <si>
    <t>População ativa na Região Centro</t>
  </si>
  <si>
    <t>População ativa em Portugal</t>
  </si>
  <si>
    <t>2.º T 2020</t>
  </si>
  <si>
    <t>1.º T 2020</t>
  </si>
  <si>
    <t>4.º T 2019</t>
  </si>
  <si>
    <t>3.º T 2019</t>
  </si>
  <si>
    <t>2.º T 2019</t>
  </si>
  <si>
    <t>1.º T 2019</t>
  </si>
  <si>
    <t>Fev20/ julh 20</t>
  </si>
  <si>
    <t>fev20/ julh20</t>
  </si>
  <si>
    <t>País</t>
  </si>
  <si>
    <t>Amostra nacional do inquérito rápido e excecional às empresas</t>
  </si>
  <si>
    <t>Tipo de impacto no nº de pessoas ao serviço</t>
  </si>
  <si>
    <t xml:space="preserve">Inquérito Rápido e Excecional às Empresas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</si>
</sst>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816]mmm/yy;@"/>
    <numFmt numFmtId="165" formatCode="#&quot; &quot;##0"/>
    <numFmt numFmtId="166" formatCode="0.0"/>
    <numFmt numFmtId="167" formatCode="#,##0.0"/>
    <numFmt numFmtId="168" formatCode="0.0_)"/>
    <numFmt numFmtId="169" formatCode="#\ ##0.0"/>
    <numFmt numFmtId="170" formatCode="#\ ##0.0_)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1"/>
      <name val="Tahoma"/>
      <family val="2"/>
    </font>
    <font>
      <b/>
      <sz val="9"/>
      <color theme="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sz val="8"/>
      <color theme="1"/>
      <name val="Tahoma"/>
      <family val="2"/>
    </font>
    <font>
      <sz val="8"/>
      <color theme="8" tint="-0.499984740745262"/>
      <name val="Tahoma"/>
      <family val="2"/>
    </font>
    <font>
      <sz val="7"/>
      <name val="Tahoma"/>
      <family val="2"/>
    </font>
    <font>
      <sz val="11"/>
      <name val="Tahoma"/>
      <family val="2"/>
    </font>
    <font>
      <sz val="9"/>
      <color theme="1"/>
      <name val="Tahoma"/>
      <family val="2"/>
    </font>
    <font>
      <b/>
      <sz val="10"/>
      <color theme="0"/>
      <name val="Tahoma"/>
      <family val="2"/>
    </font>
    <font>
      <sz val="8"/>
      <name val="Tahoma"/>
      <family val="2"/>
    </font>
    <font>
      <sz val="8"/>
      <color theme="1"/>
      <name val="Arial"/>
      <family val="2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rgb="FF000000"/>
      <name val="Arial"/>
      <family val="2"/>
    </font>
    <font>
      <b/>
      <sz val="7"/>
      <color indexed="9"/>
      <name val="Tahoma"/>
      <family val="2"/>
    </font>
    <font>
      <b/>
      <sz val="7"/>
      <name val="Tahoma"/>
      <family val="2"/>
    </font>
    <font>
      <sz val="10"/>
      <name val="Times New Roman"/>
      <family val="1"/>
    </font>
    <font>
      <sz val="10"/>
      <name val="MS Sans Serif"/>
      <family val="2"/>
    </font>
    <font>
      <b/>
      <sz val="9"/>
      <color indexed="59"/>
      <name val="Tahoma"/>
      <family val="2"/>
    </font>
    <font>
      <b/>
      <sz val="10"/>
      <color indexed="9"/>
      <name val="Tahoma"/>
      <family val="2"/>
    </font>
    <font>
      <b/>
      <sz val="7"/>
      <color indexed="59"/>
      <name val="Tahoma"/>
      <family val="2"/>
    </font>
    <font>
      <sz val="7"/>
      <color theme="1"/>
      <name val="Tahoma"/>
      <family val="2"/>
    </font>
    <font>
      <b/>
      <sz val="9"/>
      <color indexed="5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007073"/>
        <bgColor indexed="64"/>
      </patternFill>
    </fill>
    <fill>
      <patternFill patternType="solid">
        <fgColor rgb="FFE5F1F1"/>
        <bgColor indexed="64"/>
      </patternFill>
    </fill>
    <fill>
      <patternFill patternType="darkDown">
        <fgColor theme="0"/>
        <bgColor rgb="FFE5F1F1"/>
      </patternFill>
    </fill>
    <fill>
      <patternFill patternType="solid">
        <fgColor theme="9" tint="0.39997558519241921"/>
        <bgColor indexed="64"/>
      </patternFill>
    </fill>
    <fill>
      <patternFill patternType="darkDown">
        <fgColor theme="0"/>
        <bgColor theme="9" tint="0.39997558519241921"/>
      </patternFill>
    </fill>
    <fill>
      <patternFill patternType="darkDown">
        <fgColor theme="0"/>
        <bgColor theme="0"/>
      </patternFill>
    </fill>
    <fill>
      <patternFill patternType="solid">
        <fgColor rgb="FFF8F8F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5" tint="0.79998168889431442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9" tint="-0.249977111117893"/>
        <bgColor rgb="FFFFFFFF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darkDown">
        <fgColor theme="0"/>
        <bgColor theme="4" tint="0.39997558519241921"/>
      </patternFill>
    </fill>
    <fill>
      <patternFill patternType="solid">
        <fgColor rgb="FFFFFF00"/>
        <bgColor rgb="FFFFFFFF"/>
      </patternFill>
    </fill>
    <fill>
      <patternFill patternType="solid">
        <fgColor theme="7" tint="-0.249977111117893"/>
        <bgColor rgb="FFFFFFFF"/>
      </patternFill>
    </fill>
  </fills>
  <borders count="69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 tint="-0.14975432599871821"/>
      </right>
      <top/>
      <bottom/>
      <diagonal/>
    </border>
    <border>
      <left style="thin">
        <color theme="0" tint="-0.14975432599871821"/>
      </left>
      <right/>
      <top/>
      <bottom style="thin">
        <color theme="0" tint="-0.14981536301767021"/>
      </bottom>
      <diagonal/>
    </border>
    <border>
      <left/>
      <right/>
      <top/>
      <bottom style="thin">
        <color theme="0" tint="-0.14981536301767021"/>
      </bottom>
      <diagonal/>
    </border>
    <border>
      <left/>
      <right style="thin">
        <color theme="0" tint="-0.14975432599871821"/>
      </right>
      <top/>
      <bottom style="thin">
        <color theme="0" tint="-0.14978484450819421"/>
      </bottom>
      <diagonal/>
    </border>
    <border>
      <left/>
      <right/>
      <top style="thin">
        <color theme="0" tint="-0.14975432599871821"/>
      </top>
      <bottom style="thin">
        <color theme="0" tint="-0.14978484450819421"/>
      </bottom>
      <diagonal/>
    </border>
    <border>
      <left style="thin">
        <color theme="0" tint="-0.14975432599871821"/>
      </left>
      <right/>
      <top style="thin">
        <color theme="0" tint="-0.14975432599871821"/>
      </top>
      <bottom style="thin">
        <color theme="0" tint="-0.14978484450819421"/>
      </bottom>
      <diagonal/>
    </border>
    <border>
      <left/>
      <right/>
      <top style="thin">
        <color theme="0" tint="-0.1498458815271462"/>
      </top>
      <bottom style="thin">
        <color theme="0" tint="-0.1498458815271462"/>
      </bottom>
      <diagonal/>
    </border>
    <border>
      <left/>
      <right/>
      <top style="thin">
        <color theme="0" tint="-0.1498458815271462"/>
      </top>
      <bottom style="double">
        <color theme="0" tint="-0.14981536301767021"/>
      </bottom>
      <diagonal/>
    </border>
    <border>
      <left/>
      <right/>
      <top style="thin">
        <color theme="0" tint="-0.14981536301767021"/>
      </top>
      <bottom/>
      <diagonal/>
    </border>
    <border>
      <left style="thin">
        <color theme="0" tint="-0.14975432599871821"/>
      </left>
      <right/>
      <top style="thin">
        <color theme="0" tint="-0.14981536301767021"/>
      </top>
      <bottom style="thin">
        <color theme="0" tint="-0.14978484450819421"/>
      </bottom>
      <diagonal/>
    </border>
    <border>
      <left/>
      <right style="thin">
        <color theme="0" tint="-0.14975432599871821"/>
      </right>
      <top style="thin">
        <color theme="0" tint="-0.14981536301767021"/>
      </top>
      <bottom style="thin">
        <color theme="0" tint="-0.14978484450819421"/>
      </bottom>
      <diagonal/>
    </border>
    <border>
      <left style="thin">
        <color theme="0" tint="-0.14975432599871821"/>
      </left>
      <right style="thin">
        <color theme="0" tint="-0.14978484450819421"/>
      </right>
      <top style="thin">
        <color theme="0" tint="-0.14981536301767021"/>
      </top>
      <bottom/>
      <diagonal/>
    </border>
    <border>
      <left style="thin">
        <color theme="0" tint="-0.14975432599871821"/>
      </left>
      <right/>
      <top style="thin">
        <color theme="0" tint="-0.14978484450819421"/>
      </top>
      <bottom style="thin">
        <color theme="0" tint="-0.14978484450819421"/>
      </bottom>
      <diagonal/>
    </border>
    <border>
      <left/>
      <right style="thin">
        <color theme="0" tint="-0.14975432599871821"/>
      </right>
      <top style="thin">
        <color theme="0" tint="-0.14978484450819421"/>
      </top>
      <bottom style="thin">
        <color theme="0" tint="-0.14978484450819421"/>
      </bottom>
      <diagonal/>
    </border>
    <border>
      <left style="thin">
        <color theme="0" tint="-0.14975432599871821"/>
      </left>
      <right style="thin">
        <color theme="0" tint="-0.14978484450819421"/>
      </right>
      <top/>
      <bottom style="thin">
        <color theme="0" tint="-0.14978484450819421"/>
      </bottom>
      <diagonal/>
    </border>
    <border>
      <left/>
      <right/>
      <top/>
      <bottom style="thin">
        <color theme="0" tint="-0.14978484450819421"/>
      </bottom>
      <diagonal/>
    </border>
    <border>
      <left style="thin">
        <color theme="0"/>
      </left>
      <right style="thin">
        <color theme="0"/>
      </right>
      <top style="thin">
        <color theme="0" tint="-0.14978484450819421"/>
      </top>
      <bottom style="thin">
        <color theme="0" tint="-0.14978484450819421"/>
      </bottom>
      <diagonal/>
    </border>
    <border>
      <left/>
      <right style="thin">
        <color theme="0" tint="-0.14978484450819421"/>
      </right>
      <top/>
      <bottom style="thin">
        <color theme="0" tint="-0.14978484450819421"/>
      </bottom>
      <diagonal/>
    </border>
    <border>
      <left style="thin">
        <color theme="0" tint="-0.14978484450819421"/>
      </left>
      <right/>
      <top style="thin">
        <color theme="0" tint="-0.14981536301767021"/>
      </top>
      <bottom style="thin">
        <color theme="0" tint="-0.14975432599871821"/>
      </bottom>
      <diagonal/>
    </border>
    <border>
      <left/>
      <right style="thin">
        <color theme="0" tint="-0.14975432599871821"/>
      </right>
      <top style="thin">
        <color theme="0" tint="-0.14981536301767021"/>
      </top>
      <bottom style="thin">
        <color theme="0" tint="-0.14975432599871821"/>
      </bottom>
      <diagonal/>
    </border>
    <border>
      <left style="thin">
        <color theme="0" tint="-0.14975432599871821"/>
      </left>
      <right/>
      <top/>
      <bottom style="thin">
        <color theme="0" tint="-0.14972380748924222"/>
      </bottom>
      <diagonal/>
    </border>
    <border>
      <left/>
      <right/>
      <top/>
      <bottom style="thin">
        <color theme="0" tint="-0.14972380748924222"/>
      </bottom>
      <diagonal/>
    </border>
    <border>
      <left/>
      <right style="thin">
        <color theme="0" tint="-0.14972380748924222"/>
      </right>
      <top style="thin">
        <color theme="0" tint="-0.14975432599871821"/>
      </top>
      <bottom/>
      <diagonal/>
    </border>
    <border>
      <left style="thin">
        <color theme="0" tint="-0.14972380748924222"/>
      </left>
      <right style="thin">
        <color theme="0" tint="-0.14975432599871821"/>
      </right>
      <top style="thin">
        <color theme="0" tint="-0.14975432599871821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6795556505021"/>
      </bottom>
      <diagonal/>
    </border>
    <border>
      <left style="medium">
        <color indexed="64"/>
      </left>
      <right style="medium">
        <color theme="0" tint="-0.149906918546098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/>
      <diagonal/>
    </border>
    <border>
      <left style="medium">
        <color theme="0" tint="-0.14990691854609822"/>
      </left>
      <right style="thin">
        <color theme="0" tint="-0.14993743705557422"/>
      </right>
      <top style="medium">
        <color indexed="64"/>
      </top>
      <bottom/>
      <diagonal/>
    </border>
    <border>
      <left style="medium">
        <color theme="0" tint="-0.14990691854609822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 tint="-0.14993743705557422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25" fillId="0" borderId="0"/>
    <xf numFmtId="0" fontId="26" fillId="0" borderId="0"/>
  </cellStyleXfs>
  <cellXfs count="219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1" xfId="0" applyFont="1" applyFill="1" applyBorder="1" applyAlignment="1">
      <alignment horizontal="right" vertical="center"/>
    </xf>
    <xf numFmtId="165" fontId="3" fillId="5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right" vertical="center"/>
    </xf>
    <xf numFmtId="166" fontId="4" fillId="5" borderId="1" xfId="0" applyNumberFormat="1" applyFont="1" applyFill="1" applyBorder="1" applyAlignment="1">
      <alignment horizontal="right" vertical="center"/>
    </xf>
    <xf numFmtId="166" fontId="3" fillId="6" borderId="1" xfId="0" applyNumberFormat="1" applyFont="1" applyFill="1" applyBorder="1" applyAlignment="1">
      <alignment horizontal="right" vertical="center"/>
    </xf>
    <xf numFmtId="0" fontId="5" fillId="7" borderId="0" xfId="0" applyFont="1" applyFill="1"/>
    <xf numFmtId="0" fontId="0" fillId="7" borderId="0" xfId="0" applyFill="1" applyBorder="1"/>
    <xf numFmtId="0" fontId="6" fillId="7" borderId="0" xfId="0" applyFont="1" applyFill="1" applyAlignment="1">
      <alignment horizontal="left" vertical="center"/>
    </xf>
    <xf numFmtId="0" fontId="7" fillId="7" borderId="0" xfId="0" applyFont="1" applyFill="1"/>
    <xf numFmtId="0" fontId="9" fillId="8" borderId="9" xfId="1" applyFont="1" applyFill="1" applyBorder="1" applyAlignment="1">
      <alignment horizontal="center" vertical="center" wrapText="1"/>
    </xf>
    <xf numFmtId="0" fontId="9" fillId="8" borderId="10" xfId="1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left" vertical="center" wrapText="1" indent="1"/>
    </xf>
    <xf numFmtId="3" fontId="10" fillId="10" borderId="11" xfId="0" applyNumberFormat="1" applyFont="1" applyFill="1" applyBorder="1" applyAlignment="1">
      <alignment vertical="center" wrapText="1"/>
    </xf>
    <xf numFmtId="167" fontId="10" fillId="10" borderId="1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wrapText="1"/>
    </xf>
    <xf numFmtId="1" fontId="10" fillId="0" borderId="0" xfId="0" applyNumberFormat="1" applyFont="1" applyBorder="1" applyAlignment="1">
      <alignment wrapText="1"/>
    </xf>
    <xf numFmtId="0" fontId="10" fillId="9" borderId="12" xfId="0" applyFont="1" applyFill="1" applyBorder="1" applyAlignment="1">
      <alignment horizontal="left" vertical="center" wrapText="1" indent="1"/>
    </xf>
    <xf numFmtId="3" fontId="10" fillId="10" borderId="12" xfId="0" applyNumberFormat="1" applyFont="1" applyFill="1" applyBorder="1" applyAlignment="1">
      <alignment vertical="center" wrapText="1"/>
    </xf>
    <xf numFmtId="167" fontId="10" fillId="10" borderId="12" xfId="0" applyNumberFormat="1" applyFont="1" applyFill="1" applyBorder="1" applyAlignment="1">
      <alignment vertical="center" wrapText="1"/>
    </xf>
    <xf numFmtId="0" fontId="12" fillId="7" borderId="0" xfId="0" applyFont="1" applyFill="1"/>
    <xf numFmtId="0" fontId="13" fillId="7" borderId="0" xfId="0" applyFont="1" applyFill="1"/>
    <xf numFmtId="0" fontId="10" fillId="11" borderId="11" xfId="0" applyFont="1" applyFill="1" applyBorder="1" applyAlignment="1">
      <alignment horizontal="left" vertical="center" wrapText="1" indent="1"/>
    </xf>
    <xf numFmtId="3" fontId="10" fillId="12" borderId="11" xfId="0" applyNumberFormat="1" applyFont="1" applyFill="1" applyBorder="1" applyAlignment="1">
      <alignment vertical="center" wrapText="1"/>
    </xf>
    <xf numFmtId="167" fontId="10" fillId="12" borderId="11" xfId="0" applyNumberFormat="1" applyFont="1" applyFill="1" applyBorder="1" applyAlignment="1">
      <alignment vertical="center" wrapText="1"/>
    </xf>
    <xf numFmtId="0" fontId="6" fillId="7" borderId="0" xfId="0" applyFont="1" applyFill="1" applyAlignment="1">
      <alignment horizontal="left"/>
    </xf>
    <xf numFmtId="0" fontId="14" fillId="7" borderId="0" xfId="0" applyFont="1" applyFill="1" applyAlignment="1">
      <alignment vertical="center"/>
    </xf>
    <xf numFmtId="0" fontId="9" fillId="8" borderId="21" xfId="1" applyFont="1" applyFill="1" applyBorder="1" applyAlignment="1">
      <alignment horizontal="center" vertical="center" wrapText="1"/>
    </xf>
    <xf numFmtId="0" fontId="9" fillId="8" borderId="22" xfId="1" applyFont="1" applyFill="1" applyBorder="1" applyAlignment="1">
      <alignment horizontal="center" vertical="center" wrapText="1"/>
    </xf>
    <xf numFmtId="0" fontId="1" fillId="4" borderId="0" xfId="0" applyFont="1" applyFill="1"/>
    <xf numFmtId="0" fontId="9" fillId="8" borderId="27" xfId="1" applyFont="1" applyFill="1" applyBorder="1" applyAlignment="1">
      <alignment horizontal="center" vertical="center" wrapText="1"/>
    </xf>
    <xf numFmtId="0" fontId="9" fillId="8" borderId="28" xfId="1" applyFont="1" applyFill="1" applyBorder="1" applyAlignment="1">
      <alignment horizontal="center" vertical="center" wrapText="1"/>
    </xf>
    <xf numFmtId="0" fontId="9" fillId="8" borderId="25" xfId="1" applyFont="1" applyFill="1" applyBorder="1" applyAlignment="1">
      <alignment horizontal="center" vertical="center" wrapText="1"/>
    </xf>
    <xf numFmtId="3" fontId="16" fillId="13" borderId="11" xfId="0" applyNumberFormat="1" applyFont="1" applyFill="1" applyBorder="1" applyAlignment="1">
      <alignment vertical="center" wrapText="1"/>
    </xf>
    <xf numFmtId="3" fontId="16" fillId="10" borderId="11" xfId="0" applyNumberFormat="1" applyFont="1" applyFill="1" applyBorder="1" applyAlignment="1">
      <alignment vertical="center" wrapText="1"/>
    </xf>
    <xf numFmtId="3" fontId="16" fillId="12" borderId="11" xfId="0" applyNumberFormat="1" applyFont="1" applyFill="1" applyBorder="1" applyAlignment="1">
      <alignment vertical="center" wrapText="1"/>
    </xf>
    <xf numFmtId="0" fontId="17" fillId="9" borderId="11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 wrapText="1"/>
    </xf>
    <xf numFmtId="0" fontId="19" fillId="14" borderId="29" xfId="0" applyFont="1" applyFill="1" applyBorder="1" applyAlignment="1">
      <alignment horizontal="center" vertical="center" wrapText="1"/>
    </xf>
    <xf numFmtId="0" fontId="19" fillId="14" borderId="30" xfId="0" applyFont="1" applyFill="1" applyBorder="1" applyAlignment="1">
      <alignment horizontal="center" vertical="center" wrapText="1"/>
    </xf>
    <xf numFmtId="0" fontId="19" fillId="14" borderId="31" xfId="0" applyFont="1" applyFill="1" applyBorder="1" applyAlignment="1">
      <alignment horizontal="center" vertical="center" wrapText="1"/>
    </xf>
    <xf numFmtId="0" fontId="19" fillId="14" borderId="32" xfId="0" applyFont="1" applyFill="1" applyBorder="1" applyAlignment="1">
      <alignment horizontal="center" vertical="center" wrapText="1"/>
    </xf>
    <xf numFmtId="0" fontId="19" fillId="14" borderId="33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166" fontId="18" fillId="0" borderId="36" xfId="0" applyNumberFormat="1" applyFont="1" applyBorder="1" applyAlignment="1">
      <alignment horizontal="right" vertical="center"/>
    </xf>
    <xf numFmtId="166" fontId="18" fillId="0" borderId="37" xfId="0" applyNumberFormat="1" applyFont="1" applyBorder="1" applyAlignment="1">
      <alignment horizontal="right" vertical="center"/>
    </xf>
    <xf numFmtId="166" fontId="18" fillId="0" borderId="38" xfId="0" applyNumberFormat="1" applyFont="1" applyBorder="1" applyAlignment="1">
      <alignment horizontal="right" vertical="center"/>
    </xf>
    <xf numFmtId="166" fontId="18" fillId="0" borderId="39" xfId="0" applyNumberFormat="1" applyFont="1" applyBorder="1" applyAlignment="1">
      <alignment horizontal="right" vertical="center"/>
    </xf>
    <xf numFmtId="166" fontId="18" fillId="0" borderId="40" xfId="0" applyNumberFormat="1" applyFont="1" applyBorder="1" applyAlignment="1">
      <alignment horizontal="right" vertical="center"/>
    </xf>
    <xf numFmtId="166" fontId="18" fillId="0" borderId="41" xfId="0" applyNumberFormat="1" applyFont="1" applyBorder="1" applyAlignment="1">
      <alignment horizontal="right" vertical="center"/>
    </xf>
    <xf numFmtId="0" fontId="20" fillId="0" borderId="0" xfId="0" applyFont="1"/>
    <xf numFmtId="0" fontId="0" fillId="0" borderId="37" xfId="0" applyBorder="1"/>
    <xf numFmtId="0" fontId="0" fillId="0" borderId="41" xfId="0" applyBorder="1"/>
    <xf numFmtId="166" fontId="18" fillId="0" borderId="42" xfId="0" applyNumberFormat="1" applyFont="1" applyBorder="1" applyAlignment="1">
      <alignment horizontal="right" vertical="center"/>
    </xf>
    <xf numFmtId="166" fontId="18" fillId="0" borderId="0" xfId="0" applyNumberFormat="1" applyFont="1" applyBorder="1" applyAlignment="1">
      <alignment horizontal="right" vertical="center"/>
    </xf>
    <xf numFmtId="166" fontId="18" fillId="0" borderId="43" xfId="0" applyNumberFormat="1" applyFont="1" applyBorder="1" applyAlignment="1">
      <alignment horizontal="right" vertical="center"/>
    </xf>
    <xf numFmtId="3" fontId="19" fillId="0" borderId="44" xfId="0" applyNumberFormat="1" applyFont="1" applyBorder="1" applyAlignment="1">
      <alignment vertical="center"/>
    </xf>
    <xf numFmtId="0" fontId="5" fillId="4" borderId="0" xfId="0" applyFont="1" applyFill="1"/>
    <xf numFmtId="0" fontId="0" fillId="2" borderId="0" xfId="0" applyFill="1"/>
    <xf numFmtId="0" fontId="2" fillId="3" borderId="1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2" fillId="17" borderId="1" xfId="0" applyFont="1" applyFill="1" applyBorder="1" applyAlignment="1">
      <alignment horizontal="left" vertical="center"/>
    </xf>
    <xf numFmtId="0" fontId="2" fillId="18" borderId="1" xfId="0" applyFont="1" applyFill="1" applyBorder="1" applyAlignment="1">
      <alignment horizontal="left" vertical="center"/>
    </xf>
    <xf numFmtId="165" fontId="22" fillId="5" borderId="1" xfId="0" applyNumberFormat="1" applyFont="1" applyFill="1" applyBorder="1" applyAlignment="1">
      <alignment horizontal="right" vertical="center"/>
    </xf>
    <xf numFmtId="164" fontId="2" fillId="16" borderId="1" xfId="0" applyNumberFormat="1" applyFont="1" applyFill="1" applyBorder="1" applyAlignment="1">
      <alignment horizontal="center" vertical="center" wrapText="1"/>
    </xf>
    <xf numFmtId="166" fontId="3" fillId="19" borderId="1" xfId="0" applyNumberFormat="1" applyFont="1" applyFill="1" applyBorder="1" applyAlignment="1">
      <alignment horizontal="right" vertical="center"/>
    </xf>
    <xf numFmtId="166" fontId="3" fillId="20" borderId="1" xfId="0" applyNumberFormat="1" applyFont="1" applyFill="1" applyBorder="1" applyAlignment="1">
      <alignment horizontal="right" vertical="center"/>
    </xf>
    <xf numFmtId="0" fontId="0" fillId="17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2" fillId="5" borderId="1" xfId="0" applyNumberFormat="1" applyFont="1" applyFill="1" applyBorder="1" applyAlignment="1">
      <alignment horizontal="right" vertical="center"/>
    </xf>
    <xf numFmtId="0" fontId="23" fillId="21" borderId="0" xfId="1" applyFont="1" applyFill="1" applyBorder="1" applyAlignment="1">
      <alignment vertical="center"/>
    </xf>
    <xf numFmtId="170" fontId="23" fillId="21" borderId="0" xfId="1" applyNumberFormat="1" applyFont="1" applyFill="1" applyBorder="1" applyAlignment="1">
      <alignment horizontal="center" vertical="center" wrapText="1"/>
    </xf>
    <xf numFmtId="0" fontId="12" fillId="21" borderId="0" xfId="1" applyFont="1" applyFill="1" applyBorder="1" applyAlignment="1">
      <alignment vertical="center"/>
    </xf>
    <xf numFmtId="170" fontId="12" fillId="21" borderId="0" xfId="1" applyNumberFormat="1" applyFont="1" applyFill="1" applyBorder="1" applyAlignment="1">
      <alignment vertical="center"/>
    </xf>
    <xf numFmtId="0" fontId="12" fillId="21" borderId="0" xfId="1" applyFont="1" applyFill="1" applyAlignment="1">
      <alignment vertical="center"/>
    </xf>
    <xf numFmtId="0" fontId="24" fillId="0" borderId="0" xfId="1" applyFont="1" applyFill="1" applyBorder="1" applyAlignment="1">
      <alignment vertical="center"/>
    </xf>
    <xf numFmtId="170" fontId="12" fillId="21" borderId="0" xfId="1" applyNumberFormat="1" applyFont="1" applyFill="1" applyAlignment="1">
      <alignment vertical="center"/>
    </xf>
    <xf numFmtId="0" fontId="28" fillId="22" borderId="0" xfId="1" applyFont="1" applyFill="1" applyBorder="1" applyAlignment="1">
      <alignment horizontal="center" vertical="center" wrapText="1"/>
    </xf>
    <xf numFmtId="168" fontId="12" fillId="22" borderId="0" xfId="1" applyNumberFormat="1" applyFont="1" applyFill="1" applyBorder="1" applyAlignment="1">
      <alignment horizontal="right" vertical="center"/>
    </xf>
    <xf numFmtId="0" fontId="23" fillId="23" borderId="46" xfId="1" applyFont="1" applyFill="1" applyBorder="1" applyAlignment="1">
      <alignment horizontal="center" vertical="center"/>
    </xf>
    <xf numFmtId="170" fontId="23" fillId="23" borderId="46" xfId="1" applyNumberFormat="1" applyFont="1" applyFill="1" applyBorder="1" applyAlignment="1">
      <alignment horizontal="center" vertical="center" wrapText="1"/>
    </xf>
    <xf numFmtId="166" fontId="3" fillId="24" borderId="1" xfId="0" applyNumberFormat="1" applyFont="1" applyFill="1" applyBorder="1" applyAlignment="1">
      <alignment horizontal="right" vertical="center"/>
    </xf>
    <xf numFmtId="0" fontId="12" fillId="0" borderId="0" xfId="3" applyFont="1" applyFill="1"/>
    <xf numFmtId="169" fontId="12" fillId="21" borderId="0" xfId="3" applyNumberFormat="1" applyFont="1" applyFill="1"/>
    <xf numFmtId="0" fontId="12" fillId="0" borderId="0" xfId="3" applyFont="1" applyFill="1" applyAlignment="1"/>
    <xf numFmtId="0" fontId="24" fillId="0" borderId="0" xfId="0" applyFont="1" applyFill="1" applyBorder="1" applyAlignment="1">
      <alignment vertical="center"/>
    </xf>
    <xf numFmtId="169" fontId="12" fillId="0" borderId="0" xfId="3" applyNumberFormat="1" applyFont="1" applyFill="1"/>
    <xf numFmtId="0" fontId="8" fillId="0" borderId="0" xfId="3" applyFont="1" applyFill="1"/>
    <xf numFmtId="0" fontId="8" fillId="0" borderId="0" xfId="3" applyFont="1" applyFill="1" applyAlignment="1"/>
    <xf numFmtId="0" fontId="30" fillId="7" borderId="0" xfId="0" applyFont="1" applyFill="1" applyAlignment="1">
      <alignment horizontal="left" vertical="center"/>
    </xf>
    <xf numFmtId="168" fontId="29" fillId="3" borderId="46" xfId="3" applyNumberFormat="1" applyFont="1" applyFill="1" applyBorder="1" applyAlignment="1" applyProtection="1">
      <alignment horizontal="center" vertical="center" wrapText="1"/>
    </xf>
    <xf numFmtId="168" fontId="29" fillId="3" borderId="46" xfId="3" applyNumberFormat="1" applyFont="1" applyFill="1" applyBorder="1" applyAlignment="1" applyProtection="1">
      <alignment horizontal="center" vertical="center"/>
    </xf>
    <xf numFmtId="0" fontId="29" fillId="3" borderId="48" xfId="3" applyFont="1" applyFill="1" applyBorder="1" applyAlignment="1">
      <alignment vertical="center" wrapText="1"/>
    </xf>
    <xf numFmtId="0" fontId="29" fillId="3" borderId="47" xfId="3" applyFont="1" applyFill="1" applyBorder="1" applyAlignment="1">
      <alignment vertical="center" wrapText="1"/>
    </xf>
    <xf numFmtId="0" fontId="29" fillId="3" borderId="52" xfId="3" applyFont="1" applyFill="1" applyBorder="1" applyAlignment="1">
      <alignment vertical="center" wrapText="1"/>
    </xf>
    <xf numFmtId="0" fontId="1" fillId="25" borderId="0" xfId="0" applyFont="1" applyFill="1"/>
    <xf numFmtId="0" fontId="31" fillId="3" borderId="48" xfId="3" applyFont="1" applyFill="1" applyBorder="1" applyAlignment="1">
      <alignment vertical="center" wrapText="1"/>
    </xf>
    <xf numFmtId="0" fontId="31" fillId="3" borderId="48" xfId="3" applyFont="1" applyFill="1" applyBorder="1" applyAlignment="1">
      <alignment horizontal="center" vertical="center" wrapText="1"/>
    </xf>
    <xf numFmtId="166" fontId="22" fillId="26" borderId="1" xfId="0" applyNumberFormat="1" applyFont="1" applyFill="1" applyBorder="1" applyAlignment="1">
      <alignment horizontal="right" vertical="center"/>
    </xf>
    <xf numFmtId="166" fontId="22" fillId="20" borderId="1" xfId="0" applyNumberFormat="1" applyFont="1" applyFill="1" applyBorder="1" applyAlignment="1">
      <alignment horizontal="right" vertical="center"/>
    </xf>
    <xf numFmtId="165" fontId="3" fillId="24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right" vertical="center"/>
    </xf>
    <xf numFmtId="164" fontId="2" fillId="25" borderId="56" xfId="0" applyNumberFormat="1" applyFont="1" applyFill="1" applyBorder="1" applyAlignment="1">
      <alignment horizontal="center" vertical="center" wrapText="1"/>
    </xf>
    <xf numFmtId="166" fontId="3" fillId="27" borderId="56" xfId="0" applyNumberFormat="1" applyFont="1" applyFill="1" applyBorder="1" applyAlignment="1">
      <alignment horizontal="right" vertical="center"/>
    </xf>
    <xf numFmtId="166" fontId="3" fillId="28" borderId="56" xfId="0" applyNumberFormat="1" applyFont="1" applyFill="1" applyBorder="1" applyAlignment="1">
      <alignment horizontal="right" vertical="center"/>
    </xf>
    <xf numFmtId="166" fontId="22" fillId="27" borderId="1" xfId="0" applyNumberFormat="1" applyFont="1" applyFill="1" applyBorder="1" applyAlignment="1">
      <alignment horizontal="right" vertical="center"/>
    </xf>
    <xf numFmtId="166" fontId="22" fillId="29" borderId="1" xfId="0" applyNumberFormat="1" applyFont="1" applyFill="1" applyBorder="1" applyAlignment="1">
      <alignment horizontal="right" vertical="center"/>
    </xf>
    <xf numFmtId="0" fontId="9" fillId="30" borderId="25" xfId="1" applyFont="1" applyFill="1" applyBorder="1" applyAlignment="1">
      <alignment horizontal="center" vertical="center" wrapText="1"/>
    </xf>
    <xf numFmtId="3" fontId="16" fillId="31" borderId="11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166" fontId="3" fillId="32" borderId="1" xfId="0" applyNumberFormat="1" applyFont="1" applyFill="1" applyBorder="1" applyAlignment="1">
      <alignment horizontal="right" vertical="center"/>
    </xf>
    <xf numFmtId="164" fontId="2" fillId="3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2" fillId="16" borderId="56" xfId="0" applyNumberFormat="1" applyFont="1" applyFill="1" applyBorder="1" applyAlignment="1">
      <alignment horizontal="center" vertical="center" wrapText="1"/>
    </xf>
    <xf numFmtId="166" fontId="3" fillId="33" borderId="56" xfId="0" applyNumberFormat="1" applyFont="1" applyFill="1" applyBorder="1" applyAlignment="1">
      <alignment horizontal="right" vertical="center"/>
    </xf>
    <xf numFmtId="0" fontId="33" fillId="3" borderId="1" xfId="0" applyFont="1" applyFill="1" applyBorder="1" applyAlignment="1">
      <alignment horizontal="right" vertical="center" wrapText="1"/>
    </xf>
    <xf numFmtId="0" fontId="33" fillId="3" borderId="1" xfId="0" applyFont="1" applyFill="1" applyBorder="1" applyAlignment="1">
      <alignment horizontal="right" vertical="center"/>
    </xf>
    <xf numFmtId="3" fontId="35" fillId="0" borderId="0" xfId="0" applyNumberFormat="1" applyFont="1" applyBorder="1" applyAlignment="1">
      <alignment vertical="center"/>
    </xf>
    <xf numFmtId="3" fontId="35" fillId="0" borderId="0" xfId="0" applyNumberFormat="1" applyFont="1" applyBorder="1"/>
    <xf numFmtId="3" fontId="35" fillId="0" borderId="39" xfId="0" applyNumberFormat="1" applyFont="1" applyBorder="1" applyAlignment="1">
      <alignment vertical="center"/>
    </xf>
    <xf numFmtId="3" fontId="35" fillId="0" borderId="43" xfId="0" applyNumberFormat="1" applyFont="1" applyBorder="1"/>
    <xf numFmtId="3" fontId="35" fillId="0" borderId="41" xfId="0" applyNumberFormat="1" applyFont="1" applyBorder="1"/>
    <xf numFmtId="0" fontId="34" fillId="0" borderId="58" xfId="0" applyFont="1" applyBorder="1" applyAlignment="1">
      <alignment horizontal="center" vertical="center"/>
    </xf>
    <xf numFmtId="0" fontId="34" fillId="0" borderId="58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34" fillId="0" borderId="60" xfId="0" applyFont="1" applyBorder="1" applyAlignment="1">
      <alignment horizontal="center" vertical="center" wrapText="1"/>
    </xf>
    <xf numFmtId="0" fontId="34" fillId="0" borderId="6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66" fontId="36" fillId="0" borderId="37" xfId="0" applyNumberFormat="1" applyFont="1" applyBorder="1" applyAlignment="1">
      <alignment horizontal="right" vertical="center"/>
    </xf>
    <xf numFmtId="166" fontId="36" fillId="0" borderId="42" xfId="0" applyNumberFormat="1" applyFont="1" applyBorder="1" applyAlignment="1">
      <alignment horizontal="right" vertical="center"/>
    </xf>
    <xf numFmtId="166" fontId="36" fillId="0" borderId="39" xfId="0" applyNumberFormat="1" applyFont="1" applyBorder="1" applyAlignment="1">
      <alignment horizontal="right" vertical="center"/>
    </xf>
    <xf numFmtId="166" fontId="36" fillId="0" borderId="0" xfId="0" applyNumberFormat="1" applyFont="1" applyBorder="1" applyAlignment="1">
      <alignment horizontal="right" vertical="center"/>
    </xf>
    <xf numFmtId="166" fontId="36" fillId="0" borderId="41" xfId="0" applyNumberFormat="1" applyFont="1" applyBorder="1" applyAlignment="1">
      <alignment horizontal="right" vertical="center"/>
    </xf>
    <xf numFmtId="166" fontId="36" fillId="0" borderId="43" xfId="0" applyNumberFormat="1" applyFont="1" applyBorder="1" applyAlignment="1">
      <alignment horizontal="right" vertical="center"/>
    </xf>
    <xf numFmtId="0" fontId="19" fillId="0" borderId="0" xfId="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 wrapText="1"/>
    </xf>
    <xf numFmtId="166" fontId="37" fillId="0" borderId="36" xfId="0" applyNumberFormat="1" applyFont="1" applyBorder="1" applyAlignment="1">
      <alignment horizontal="right" vertical="center"/>
    </xf>
    <xf numFmtId="166" fontId="37" fillId="0" borderId="37" xfId="0" applyNumberFormat="1" applyFont="1" applyBorder="1" applyAlignment="1">
      <alignment horizontal="right" vertical="center"/>
    </xf>
    <xf numFmtId="166" fontId="37" fillId="0" borderId="42" xfId="0" applyNumberFormat="1" applyFont="1" applyBorder="1" applyAlignment="1">
      <alignment horizontal="right" vertical="center"/>
    </xf>
    <xf numFmtId="166" fontId="37" fillId="0" borderId="38" xfId="0" applyNumberFormat="1" applyFont="1" applyBorder="1" applyAlignment="1">
      <alignment horizontal="right" vertical="center"/>
    </xf>
    <xf numFmtId="166" fontId="37" fillId="0" borderId="39" xfId="0" applyNumberFormat="1" applyFont="1" applyBorder="1" applyAlignment="1">
      <alignment horizontal="right" vertical="center"/>
    </xf>
    <xf numFmtId="166" fontId="37" fillId="0" borderId="0" xfId="0" applyNumberFormat="1" applyFont="1" applyBorder="1" applyAlignment="1">
      <alignment horizontal="right" vertical="center"/>
    </xf>
    <xf numFmtId="166" fontId="37" fillId="0" borderId="40" xfId="0" applyNumberFormat="1" applyFont="1" applyBorder="1" applyAlignment="1">
      <alignment horizontal="right" vertical="center"/>
    </xf>
    <xf numFmtId="166" fontId="37" fillId="0" borderId="41" xfId="0" applyNumberFormat="1" applyFont="1" applyBorder="1" applyAlignment="1">
      <alignment horizontal="right" vertical="center"/>
    </xf>
    <xf numFmtId="166" fontId="37" fillId="0" borderId="43" xfId="0" applyNumberFormat="1" applyFont="1" applyBorder="1" applyAlignment="1">
      <alignment horizontal="right" vertical="center"/>
    </xf>
    <xf numFmtId="166" fontId="19" fillId="0" borderId="0" xfId="0" applyNumberFormat="1" applyFont="1"/>
    <xf numFmtId="0" fontId="20" fillId="14" borderId="0" xfId="0" applyFont="1" applyFill="1" applyBorder="1" applyAlignment="1">
      <alignment horizontal="center" vertical="center" wrapText="1"/>
    </xf>
    <xf numFmtId="166" fontId="36" fillId="2" borderId="42" xfId="0" applyNumberFormat="1" applyFont="1" applyFill="1" applyBorder="1" applyAlignment="1">
      <alignment horizontal="right" vertical="center"/>
    </xf>
    <xf numFmtId="166" fontId="36" fillId="0" borderId="43" xfId="0" applyNumberFormat="1" applyFont="1" applyFill="1" applyBorder="1" applyAlignment="1">
      <alignment horizontal="right" vertical="center"/>
    </xf>
    <xf numFmtId="0" fontId="20" fillId="14" borderId="62" xfId="0" applyFont="1" applyFill="1" applyBorder="1" applyAlignment="1">
      <alignment horizontal="center" vertical="center" wrapText="1"/>
    </xf>
    <xf numFmtId="0" fontId="20" fillId="14" borderId="63" xfId="0" applyFont="1" applyFill="1" applyBorder="1" applyAlignment="1">
      <alignment horizontal="center" vertical="center" wrapText="1"/>
    </xf>
    <xf numFmtId="0" fontId="20" fillId="14" borderId="64" xfId="0" applyFont="1" applyFill="1" applyBorder="1" applyAlignment="1">
      <alignment horizontal="center" vertical="center" wrapText="1"/>
    </xf>
    <xf numFmtId="0" fontId="20" fillId="0" borderId="42" xfId="0" applyFont="1" applyBorder="1"/>
    <xf numFmtId="0" fontId="20" fillId="0" borderId="0" xfId="0" applyFont="1" applyBorder="1"/>
    <xf numFmtId="1" fontId="20" fillId="0" borderId="0" xfId="0" applyNumberFormat="1" applyFont="1" applyBorder="1" applyAlignment="1">
      <alignment horizontal="right" vertical="center"/>
    </xf>
    <xf numFmtId="1" fontId="20" fillId="0" borderId="39" xfId="0" applyNumberFormat="1" applyFont="1" applyBorder="1" applyAlignment="1">
      <alignment horizontal="right" vertical="center"/>
    </xf>
    <xf numFmtId="0" fontId="20" fillId="14" borderId="43" xfId="0" applyFont="1" applyFill="1" applyBorder="1" applyAlignment="1">
      <alignment horizontal="center" vertical="center" wrapText="1"/>
    </xf>
    <xf numFmtId="1" fontId="20" fillId="0" borderId="43" xfId="0" applyNumberFormat="1" applyFont="1" applyBorder="1" applyAlignment="1">
      <alignment horizontal="right" vertical="center"/>
    </xf>
    <xf numFmtId="0" fontId="20" fillId="0" borderId="43" xfId="0" applyFont="1" applyBorder="1"/>
    <xf numFmtId="1" fontId="20" fillId="0" borderId="41" xfId="0" applyNumberFormat="1" applyFont="1" applyBorder="1" applyAlignment="1">
      <alignment horizontal="right" vertical="center"/>
    </xf>
    <xf numFmtId="0" fontId="20" fillId="14" borderId="65" xfId="0" applyFont="1" applyFill="1" applyBorder="1" applyAlignment="1">
      <alignment horizontal="center" vertical="center" wrapText="1"/>
    </xf>
    <xf numFmtId="0" fontId="20" fillId="14" borderId="66" xfId="0" applyFont="1" applyFill="1" applyBorder="1" applyAlignment="1">
      <alignment horizontal="center" vertical="center" wrapText="1"/>
    </xf>
    <xf numFmtId="0" fontId="20" fillId="14" borderId="67" xfId="0" applyFont="1" applyFill="1" applyBorder="1" applyAlignment="1">
      <alignment horizontal="center" vertical="center" wrapText="1"/>
    </xf>
    <xf numFmtId="0" fontId="20" fillId="0" borderId="60" xfId="0" applyFont="1" applyFill="1" applyBorder="1" applyAlignment="1">
      <alignment horizontal="center"/>
    </xf>
    <xf numFmtId="0" fontId="20" fillId="0" borderId="61" xfId="0" applyFont="1" applyBorder="1" applyAlignment="1">
      <alignment horizont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16" borderId="45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25" borderId="0" xfId="0" applyFont="1" applyFill="1" applyAlignment="1">
      <alignment horizontal="center"/>
    </xf>
    <xf numFmtId="168" fontId="29" fillId="3" borderId="49" xfId="3" applyNumberFormat="1" applyFont="1" applyFill="1" applyBorder="1" applyAlignment="1" applyProtection="1">
      <alignment horizontal="center" vertical="center" wrapText="1"/>
    </xf>
    <xf numFmtId="168" fontId="29" fillId="3" borderId="50" xfId="3" applyNumberFormat="1" applyFont="1" applyFill="1" applyBorder="1" applyAlignment="1" applyProtection="1">
      <alignment horizontal="center" vertical="center" wrapText="1"/>
    </xf>
    <xf numFmtId="168" fontId="29" fillId="3" borderId="51" xfId="3" applyNumberFormat="1" applyFont="1" applyFill="1" applyBorder="1" applyAlignment="1" applyProtection="1">
      <alignment horizontal="center" vertical="center" wrapText="1"/>
    </xf>
    <xf numFmtId="168" fontId="29" fillId="3" borderId="46" xfId="3" applyNumberFormat="1" applyFont="1" applyFill="1" applyBorder="1" applyAlignment="1" applyProtection="1">
      <alignment horizontal="center" vertical="center" wrapText="1"/>
    </xf>
    <xf numFmtId="0" fontId="29" fillId="3" borderId="46" xfId="3" applyNumberFormat="1" applyFont="1" applyFill="1" applyBorder="1" applyAlignment="1">
      <alignment horizontal="center" vertical="center"/>
    </xf>
    <xf numFmtId="0" fontId="29" fillId="3" borderId="46" xfId="3" applyFont="1" applyFill="1" applyBorder="1" applyAlignment="1">
      <alignment horizontal="center" vertical="center"/>
    </xf>
    <xf numFmtId="0" fontId="27" fillId="3" borderId="46" xfId="3" applyNumberFormat="1" applyFont="1" applyFill="1" applyBorder="1" applyAlignment="1">
      <alignment horizontal="center" vertical="center" wrapText="1"/>
    </xf>
    <xf numFmtId="0" fontId="31" fillId="3" borderId="53" xfId="3" applyFont="1" applyFill="1" applyBorder="1" applyAlignment="1">
      <alignment horizontal="center" vertical="center" wrapText="1"/>
    </xf>
    <xf numFmtId="0" fontId="31" fillId="3" borderId="54" xfId="3" applyFont="1" applyFill="1" applyBorder="1" applyAlignment="1">
      <alignment horizontal="center" vertical="center" wrapText="1"/>
    </xf>
    <xf numFmtId="0" fontId="31" fillId="3" borderId="55" xfId="3" applyFont="1" applyFill="1" applyBorder="1" applyAlignment="1">
      <alignment horizontal="center" vertical="center" wrapText="1"/>
    </xf>
    <xf numFmtId="0" fontId="36" fillId="0" borderId="68" xfId="0" applyFont="1" applyFill="1" applyBorder="1" applyAlignment="1">
      <alignment horizontal="center" vertical="center" wrapText="1"/>
    </xf>
    <xf numFmtId="0" fontId="36" fillId="0" borderId="60" xfId="0" applyFont="1" applyFill="1" applyBorder="1" applyAlignment="1">
      <alignment horizontal="center" vertical="center" wrapText="1"/>
    </xf>
    <xf numFmtId="0" fontId="36" fillId="0" borderId="61" xfId="0" applyFont="1" applyFill="1" applyBorder="1" applyAlignment="1">
      <alignment horizontal="center" vertical="center" wrapText="1"/>
    </xf>
    <xf numFmtId="0" fontId="37" fillId="15" borderId="0" xfId="0" applyFont="1" applyFill="1" applyAlignment="1">
      <alignment horizontal="center"/>
    </xf>
    <xf numFmtId="0" fontId="9" fillId="8" borderId="5" xfId="1" applyFont="1" applyFill="1" applyBorder="1" applyAlignment="1">
      <alignment horizontal="center" vertical="center" wrapText="1"/>
    </xf>
    <xf numFmtId="0" fontId="9" fillId="8" borderId="8" xfId="1" applyFont="1" applyFill="1" applyBorder="1" applyAlignment="1">
      <alignment horizontal="center" vertical="center" wrapText="1"/>
    </xf>
    <xf numFmtId="0" fontId="9" fillId="8" borderId="6" xfId="1" applyFont="1" applyFill="1" applyBorder="1" applyAlignment="1">
      <alignment horizontal="center" vertical="center" wrapText="1"/>
    </xf>
    <xf numFmtId="0" fontId="9" fillId="8" borderId="7" xfId="1" applyFont="1" applyFill="1" applyBorder="1" applyAlignment="1">
      <alignment horizontal="center" vertical="center" wrapText="1"/>
    </xf>
    <xf numFmtId="0" fontId="9" fillId="8" borderId="13" xfId="1" applyFont="1" applyFill="1" applyBorder="1" applyAlignment="1">
      <alignment horizontal="center" vertical="center" wrapText="1"/>
    </xf>
    <xf numFmtId="0" fontId="9" fillId="8" borderId="0" xfId="1" applyFont="1" applyFill="1" applyBorder="1" applyAlignment="1">
      <alignment horizontal="center" vertical="center" wrapText="1"/>
    </xf>
    <xf numFmtId="0" fontId="9" fillId="8" borderId="20" xfId="1" applyFont="1" applyFill="1" applyBorder="1" applyAlignment="1">
      <alignment horizontal="center" vertical="center" wrapText="1"/>
    </xf>
    <xf numFmtId="0" fontId="9" fillId="8" borderId="14" xfId="1" applyFont="1" applyFill="1" applyBorder="1" applyAlignment="1">
      <alignment horizontal="center" vertical="center" wrapText="1"/>
    </xf>
    <xf numFmtId="0" fontId="9" fillId="8" borderId="15" xfId="1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5" fillId="8" borderId="23" xfId="1" applyFont="1" applyFill="1" applyBorder="1" applyAlignment="1">
      <alignment horizontal="center" vertical="center" wrapText="1"/>
    </xf>
    <xf numFmtId="0" fontId="15" fillId="8" borderId="24" xfId="1" applyFont="1" applyFill="1" applyBorder="1" applyAlignment="1">
      <alignment horizontal="center" vertical="center" wrapText="1"/>
    </xf>
    <xf numFmtId="0" fontId="9" fillId="8" borderId="25" xfId="1" applyFont="1" applyFill="1" applyBorder="1" applyAlignment="1">
      <alignment horizontal="center" vertical="center" wrapText="1"/>
    </xf>
    <xf numFmtId="0" fontId="9" fillId="8" borderId="26" xfId="1" applyFont="1" applyFill="1" applyBorder="1" applyAlignment="1">
      <alignment horizontal="center" vertical="center" wrapText="1"/>
    </xf>
    <xf numFmtId="0" fontId="9" fillId="8" borderId="16" xfId="1" applyFont="1" applyFill="1" applyBorder="1" applyAlignment="1">
      <alignment horizontal="center" vertical="center" wrapText="1"/>
    </xf>
    <xf numFmtId="0" fontId="9" fillId="8" borderId="19" xfId="1" applyFont="1" applyFill="1" applyBorder="1" applyAlignment="1">
      <alignment horizontal="center" vertical="center" wrapText="1"/>
    </xf>
    <xf numFmtId="0" fontId="9" fillId="8" borderId="17" xfId="1" applyFont="1" applyFill="1" applyBorder="1" applyAlignment="1">
      <alignment horizontal="center" vertical="center" wrapText="1"/>
    </xf>
    <xf numFmtId="0" fontId="9" fillId="8" borderId="18" xfId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_1. Proposta de quadros para publicação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PT"/>
              <a:t>Evolução do desemprego registado na Região Centro, para o conjunto dos setores de atividade económica e nos setores em que o desemprego mais cresceu (fonte: IEFP, desemprego registado no fim do mês)</a:t>
            </a:r>
          </a:p>
        </c:rich>
      </c:tx>
      <c:layout>
        <c:manualLayout>
          <c:xMode val="edge"/>
          <c:yMode val="edge"/>
          <c:x val="0.10748945147679324"/>
          <c:y val="4.0962601789646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PT"/>
        </a:p>
      </c:txPr>
    </c:title>
    <c:autoTitleDeleted val="0"/>
    <c:plotArea>
      <c:layout>
        <c:manualLayout>
          <c:layoutTarget val="inner"/>
          <c:xMode val="edge"/>
          <c:yMode val="edge"/>
          <c:x val="8.2025648692647612E-2"/>
          <c:y val="0.16976998692744685"/>
          <c:w val="0.87630774278215218"/>
          <c:h val="0.552742252665713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Desemprego!$B$44</c:f>
              <c:strCache>
                <c:ptCount val="1"/>
                <c:pt idx="0">
                  <c:v>mar-19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Desemprego!$B$45:$B$74</c:f>
              <c:numCache>
                <c:formatCode>#" "##0</c:formatCode>
                <c:ptCount val="30"/>
                <c:pt idx="0">
                  <c:v>279650</c:v>
                </c:pt>
                <c:pt idx="1">
                  <c:v>13630</c:v>
                </c:pt>
                <c:pt idx="2">
                  <c:v>64716</c:v>
                </c:pt>
                <c:pt idx="3">
                  <c:v>198185</c:v>
                </c:pt>
                <c:pt idx="4">
                  <c:v>3818</c:v>
                </c:pt>
                <c:pt idx="5">
                  <c:v>32496</c:v>
                </c:pt>
                <c:pt idx="6">
                  <c:v>4754</c:v>
                </c:pt>
                <c:pt idx="7">
                  <c:v>27795</c:v>
                </c:pt>
                <c:pt idx="8">
                  <c:v>4024</c:v>
                </c:pt>
                <c:pt idx="9">
                  <c:v>2928</c:v>
                </c:pt>
                <c:pt idx="10">
                  <c:v>73911</c:v>
                </c:pt>
                <c:pt idx="11">
                  <c:v>5925</c:v>
                </c:pt>
                <c:pt idx="12">
                  <c:v>22723</c:v>
                </c:pt>
                <c:pt idx="13">
                  <c:v>19811</c:v>
                </c:pt>
                <c:pt idx="14">
                  <c:v>3119</c:v>
                </c:pt>
                <c:pt idx="15">
                  <c:v>39034</c:v>
                </c:pt>
                <c:pt idx="16">
                  <c:v>2355</c:v>
                </c:pt>
                <c:pt idx="17">
                  <c:v>10392</c:v>
                </c:pt>
                <c:pt idx="18">
                  <c:v>25567</c:v>
                </c:pt>
                <c:pt idx="19">
                  <c:v>643</c:v>
                </c:pt>
                <c:pt idx="20">
                  <c:v>4600</c:v>
                </c:pt>
                <c:pt idx="21">
                  <c:v>657</c:v>
                </c:pt>
                <c:pt idx="22">
                  <c:v>3399</c:v>
                </c:pt>
                <c:pt idx="23">
                  <c:v>533</c:v>
                </c:pt>
                <c:pt idx="24">
                  <c:v>362</c:v>
                </c:pt>
                <c:pt idx="25">
                  <c:v>8492</c:v>
                </c:pt>
                <c:pt idx="26">
                  <c:v>791</c:v>
                </c:pt>
                <c:pt idx="27">
                  <c:v>4283</c:v>
                </c:pt>
                <c:pt idx="28">
                  <c:v>1807</c:v>
                </c:pt>
                <c:pt idx="29">
                  <c:v>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2-4BF3-9D63-A5B3D84C9EEA}"/>
            </c:ext>
          </c:extLst>
        </c:ser>
        <c:ser>
          <c:idx val="1"/>
          <c:order val="1"/>
          <c:tx>
            <c:strRef>
              <c:f>Desemprego!$C$44</c:f>
              <c:strCache>
                <c:ptCount val="1"/>
                <c:pt idx="0">
                  <c:v>abr-19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Desemprego!$C$45:$C$74</c:f>
              <c:numCache>
                <c:formatCode>#" "##0</c:formatCode>
                <c:ptCount val="30"/>
                <c:pt idx="0">
                  <c:v>268709</c:v>
                </c:pt>
                <c:pt idx="1">
                  <c:v>13370</c:v>
                </c:pt>
                <c:pt idx="2">
                  <c:v>63148</c:v>
                </c:pt>
                <c:pt idx="3">
                  <c:v>189238</c:v>
                </c:pt>
                <c:pt idx="4">
                  <c:v>3736</c:v>
                </c:pt>
                <c:pt idx="5">
                  <c:v>31575</c:v>
                </c:pt>
                <c:pt idx="6">
                  <c:v>4472</c:v>
                </c:pt>
                <c:pt idx="7">
                  <c:v>24707</c:v>
                </c:pt>
                <c:pt idx="8">
                  <c:v>3942</c:v>
                </c:pt>
                <c:pt idx="9">
                  <c:v>2826</c:v>
                </c:pt>
                <c:pt idx="10">
                  <c:v>71293</c:v>
                </c:pt>
                <c:pt idx="11">
                  <c:v>5755</c:v>
                </c:pt>
                <c:pt idx="12">
                  <c:v>22103</c:v>
                </c:pt>
                <c:pt idx="13">
                  <c:v>18829</c:v>
                </c:pt>
                <c:pt idx="14">
                  <c:v>2953</c:v>
                </c:pt>
                <c:pt idx="15">
                  <c:v>38472</c:v>
                </c:pt>
                <c:pt idx="16">
                  <c:v>2316</c:v>
                </c:pt>
                <c:pt idx="17">
                  <c:v>10282</c:v>
                </c:pt>
                <c:pt idx="18">
                  <c:v>25235</c:v>
                </c:pt>
                <c:pt idx="19">
                  <c:v>637</c:v>
                </c:pt>
                <c:pt idx="20">
                  <c:v>4512</c:v>
                </c:pt>
                <c:pt idx="21">
                  <c:v>628</c:v>
                </c:pt>
                <c:pt idx="22">
                  <c:v>3341</c:v>
                </c:pt>
                <c:pt idx="23">
                  <c:v>529</c:v>
                </c:pt>
                <c:pt idx="24">
                  <c:v>369</c:v>
                </c:pt>
                <c:pt idx="25">
                  <c:v>8497</c:v>
                </c:pt>
                <c:pt idx="26">
                  <c:v>765</c:v>
                </c:pt>
                <c:pt idx="27">
                  <c:v>4177</c:v>
                </c:pt>
                <c:pt idx="28">
                  <c:v>1780</c:v>
                </c:pt>
                <c:pt idx="29">
                  <c:v>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62-4BF3-9D63-A5B3D84C9EEA}"/>
            </c:ext>
          </c:extLst>
        </c:ser>
        <c:ser>
          <c:idx val="2"/>
          <c:order val="2"/>
          <c:tx>
            <c:strRef>
              <c:f>Desemprego!$D$44</c:f>
              <c:strCache>
                <c:ptCount val="1"/>
                <c:pt idx="0">
                  <c:v>mai-19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Desemprego!$D$45:$D$74</c:f>
              <c:numCache>
                <c:formatCode>#" "##0</c:formatCode>
                <c:ptCount val="30"/>
                <c:pt idx="0">
                  <c:v>255169</c:v>
                </c:pt>
                <c:pt idx="1">
                  <c:v>12387</c:v>
                </c:pt>
                <c:pt idx="2">
                  <c:v>60336</c:v>
                </c:pt>
                <c:pt idx="3">
                  <c:v>179662</c:v>
                </c:pt>
                <c:pt idx="4">
                  <c:v>3599</c:v>
                </c:pt>
                <c:pt idx="5">
                  <c:v>30350</c:v>
                </c:pt>
                <c:pt idx="6">
                  <c:v>4170</c:v>
                </c:pt>
                <c:pt idx="7">
                  <c:v>22553</c:v>
                </c:pt>
                <c:pt idx="8">
                  <c:v>3784</c:v>
                </c:pt>
                <c:pt idx="9">
                  <c:v>2706</c:v>
                </c:pt>
                <c:pt idx="10">
                  <c:v>68335</c:v>
                </c:pt>
                <c:pt idx="11">
                  <c:v>5543</c:v>
                </c:pt>
                <c:pt idx="12">
                  <c:v>20819</c:v>
                </c:pt>
                <c:pt idx="13">
                  <c:v>17803</c:v>
                </c:pt>
                <c:pt idx="14">
                  <c:v>2784</c:v>
                </c:pt>
                <c:pt idx="15">
                  <c:v>36538</c:v>
                </c:pt>
                <c:pt idx="16">
                  <c:v>2148</c:v>
                </c:pt>
                <c:pt idx="17">
                  <c:v>9744</c:v>
                </c:pt>
                <c:pt idx="18">
                  <c:v>24013</c:v>
                </c:pt>
                <c:pt idx="19">
                  <c:v>618</c:v>
                </c:pt>
                <c:pt idx="20">
                  <c:v>4345</c:v>
                </c:pt>
                <c:pt idx="21">
                  <c:v>587</c:v>
                </c:pt>
                <c:pt idx="22">
                  <c:v>3128</c:v>
                </c:pt>
                <c:pt idx="23">
                  <c:v>497</c:v>
                </c:pt>
                <c:pt idx="24">
                  <c:v>334</c:v>
                </c:pt>
                <c:pt idx="25">
                  <c:v>8192</c:v>
                </c:pt>
                <c:pt idx="26">
                  <c:v>712</c:v>
                </c:pt>
                <c:pt idx="27">
                  <c:v>3912</c:v>
                </c:pt>
                <c:pt idx="28">
                  <c:v>1688</c:v>
                </c:pt>
                <c:pt idx="29">
                  <c:v>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62-4BF3-9D63-A5B3D84C9EEA}"/>
            </c:ext>
          </c:extLst>
        </c:ser>
        <c:ser>
          <c:idx val="3"/>
          <c:order val="3"/>
          <c:tx>
            <c:strRef>
              <c:f>Desemprego!$E$44</c:f>
              <c:strCache>
                <c:ptCount val="1"/>
                <c:pt idx="0">
                  <c:v>jun-19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Desemprego!$E$45:$E$74</c:f>
              <c:numCache>
                <c:formatCode>#" "##0</c:formatCode>
                <c:ptCount val="30"/>
                <c:pt idx="0">
                  <c:v>250252</c:v>
                </c:pt>
                <c:pt idx="1">
                  <c:v>11722</c:v>
                </c:pt>
                <c:pt idx="2">
                  <c:v>59011</c:v>
                </c:pt>
                <c:pt idx="3">
                  <c:v>176741</c:v>
                </c:pt>
                <c:pt idx="4">
                  <c:v>3564</c:v>
                </c:pt>
                <c:pt idx="5">
                  <c:v>29307</c:v>
                </c:pt>
                <c:pt idx="6">
                  <c:v>4074</c:v>
                </c:pt>
                <c:pt idx="7">
                  <c:v>22458</c:v>
                </c:pt>
                <c:pt idx="8">
                  <c:v>3699</c:v>
                </c:pt>
                <c:pt idx="9">
                  <c:v>2647</c:v>
                </c:pt>
                <c:pt idx="10">
                  <c:v>67251</c:v>
                </c:pt>
                <c:pt idx="11">
                  <c:v>5407</c:v>
                </c:pt>
                <c:pt idx="12">
                  <c:v>21188</c:v>
                </c:pt>
                <c:pt idx="13">
                  <c:v>17146</c:v>
                </c:pt>
                <c:pt idx="14">
                  <c:v>2778</c:v>
                </c:pt>
                <c:pt idx="15">
                  <c:v>36188</c:v>
                </c:pt>
                <c:pt idx="16">
                  <c:v>1963</c:v>
                </c:pt>
                <c:pt idx="17">
                  <c:v>9636</c:v>
                </c:pt>
                <c:pt idx="18">
                  <c:v>23912</c:v>
                </c:pt>
                <c:pt idx="19">
                  <c:v>594</c:v>
                </c:pt>
                <c:pt idx="20">
                  <c:v>4200</c:v>
                </c:pt>
                <c:pt idx="21">
                  <c:v>606</c:v>
                </c:pt>
                <c:pt idx="22">
                  <c:v>3298</c:v>
                </c:pt>
                <c:pt idx="23">
                  <c:v>472</c:v>
                </c:pt>
                <c:pt idx="24">
                  <c:v>331</c:v>
                </c:pt>
                <c:pt idx="25">
                  <c:v>8181</c:v>
                </c:pt>
                <c:pt idx="26">
                  <c:v>679</c:v>
                </c:pt>
                <c:pt idx="27">
                  <c:v>3926</c:v>
                </c:pt>
                <c:pt idx="28">
                  <c:v>1625</c:v>
                </c:pt>
                <c:pt idx="29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62-4BF3-9D63-A5B3D84C9EEA}"/>
            </c:ext>
          </c:extLst>
        </c:ser>
        <c:ser>
          <c:idx val="4"/>
          <c:order val="4"/>
          <c:tx>
            <c:strRef>
              <c:f>Desemprego!$F$44</c:f>
              <c:strCache>
                <c:ptCount val="1"/>
                <c:pt idx="0">
                  <c:v>jul-19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Desemprego!$F$45:$F$74</c:f>
              <c:numCache>
                <c:formatCode>#" "##0</c:formatCode>
                <c:ptCount val="30"/>
                <c:pt idx="0">
                  <c:v>248726</c:v>
                </c:pt>
                <c:pt idx="1">
                  <c:v>11907</c:v>
                </c:pt>
                <c:pt idx="2">
                  <c:v>57718</c:v>
                </c:pt>
                <c:pt idx="3">
                  <c:v>176256</c:v>
                </c:pt>
                <c:pt idx="4">
                  <c:v>3448</c:v>
                </c:pt>
                <c:pt idx="5">
                  <c:v>28521</c:v>
                </c:pt>
                <c:pt idx="6">
                  <c:v>4055</c:v>
                </c:pt>
                <c:pt idx="7">
                  <c:v>21423</c:v>
                </c:pt>
                <c:pt idx="8">
                  <c:v>3683</c:v>
                </c:pt>
                <c:pt idx="9">
                  <c:v>2594</c:v>
                </c:pt>
                <c:pt idx="10">
                  <c:v>67195</c:v>
                </c:pt>
                <c:pt idx="11">
                  <c:v>5401</c:v>
                </c:pt>
                <c:pt idx="12">
                  <c:v>22954</c:v>
                </c:pt>
                <c:pt idx="13">
                  <c:v>16982</c:v>
                </c:pt>
                <c:pt idx="14">
                  <c:v>2845</c:v>
                </c:pt>
                <c:pt idx="15">
                  <c:v>35661</c:v>
                </c:pt>
                <c:pt idx="16">
                  <c:v>1946</c:v>
                </c:pt>
                <c:pt idx="17">
                  <c:v>9274</c:v>
                </c:pt>
                <c:pt idx="18">
                  <c:v>23772</c:v>
                </c:pt>
                <c:pt idx="19">
                  <c:v>555</c:v>
                </c:pt>
                <c:pt idx="20">
                  <c:v>4073</c:v>
                </c:pt>
                <c:pt idx="21">
                  <c:v>599</c:v>
                </c:pt>
                <c:pt idx="22">
                  <c:v>3111</c:v>
                </c:pt>
                <c:pt idx="23">
                  <c:v>477</c:v>
                </c:pt>
                <c:pt idx="24">
                  <c:v>321</c:v>
                </c:pt>
                <c:pt idx="25">
                  <c:v>8160</c:v>
                </c:pt>
                <c:pt idx="26">
                  <c:v>698</c:v>
                </c:pt>
                <c:pt idx="27">
                  <c:v>4187</c:v>
                </c:pt>
                <c:pt idx="28">
                  <c:v>1591</c:v>
                </c:pt>
                <c:pt idx="29">
                  <c:v>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62-4BF3-9D63-A5B3D84C9EEA}"/>
            </c:ext>
          </c:extLst>
        </c:ser>
        <c:ser>
          <c:idx val="5"/>
          <c:order val="5"/>
          <c:tx>
            <c:strRef>
              <c:f>Desemprego!$G$44</c:f>
              <c:strCache>
                <c:ptCount val="1"/>
                <c:pt idx="0">
                  <c:v>mar-20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Desemprego!$G$45:$G$74</c:f>
              <c:numCache>
                <c:formatCode>#" "##0</c:formatCode>
                <c:ptCount val="30"/>
                <c:pt idx="0">
                  <c:v>294178</c:v>
                </c:pt>
                <c:pt idx="1">
                  <c:v>14275</c:v>
                </c:pt>
                <c:pt idx="2">
                  <c:v>66358</c:v>
                </c:pt>
                <c:pt idx="3">
                  <c:v>209840</c:v>
                </c:pt>
                <c:pt idx="4">
                  <c:v>3731</c:v>
                </c:pt>
                <c:pt idx="5">
                  <c:v>32382</c:v>
                </c:pt>
                <c:pt idx="6">
                  <c:v>5185</c:v>
                </c:pt>
                <c:pt idx="7">
                  <c:v>32762</c:v>
                </c:pt>
                <c:pt idx="8">
                  <c:v>3854</c:v>
                </c:pt>
                <c:pt idx="9">
                  <c:v>2558</c:v>
                </c:pt>
                <c:pt idx="10">
                  <c:v>81537</c:v>
                </c:pt>
                <c:pt idx="11">
                  <c:v>5869</c:v>
                </c:pt>
                <c:pt idx="12">
                  <c:v>21766</c:v>
                </c:pt>
                <c:pt idx="13">
                  <c:v>20196</c:v>
                </c:pt>
                <c:pt idx="14">
                  <c:v>3705</c:v>
                </c:pt>
                <c:pt idx="15">
                  <c:v>40917</c:v>
                </c:pt>
                <c:pt idx="16">
                  <c:v>2222</c:v>
                </c:pt>
                <c:pt idx="17">
                  <c:v>10560</c:v>
                </c:pt>
                <c:pt idx="18">
                  <c:v>27373</c:v>
                </c:pt>
                <c:pt idx="19">
                  <c:v>589</c:v>
                </c:pt>
                <c:pt idx="20">
                  <c:v>4511</c:v>
                </c:pt>
                <c:pt idx="21">
                  <c:v>684</c:v>
                </c:pt>
                <c:pt idx="22">
                  <c:v>3735</c:v>
                </c:pt>
                <c:pt idx="23">
                  <c:v>467</c:v>
                </c:pt>
                <c:pt idx="24">
                  <c:v>287</c:v>
                </c:pt>
                <c:pt idx="25">
                  <c:v>10456</c:v>
                </c:pt>
                <c:pt idx="26">
                  <c:v>782</c:v>
                </c:pt>
                <c:pt idx="27">
                  <c:v>4176</c:v>
                </c:pt>
                <c:pt idx="28">
                  <c:v>1686</c:v>
                </c:pt>
                <c:pt idx="29">
                  <c:v>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62-4BF3-9D63-A5B3D84C9EEA}"/>
            </c:ext>
          </c:extLst>
        </c:ser>
        <c:ser>
          <c:idx val="6"/>
          <c:order val="6"/>
          <c:tx>
            <c:strRef>
              <c:f>Desemprego!$H$44</c:f>
              <c:strCache>
                <c:ptCount val="1"/>
                <c:pt idx="0">
                  <c:v>abr-20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Desemprego!$H$45:$H$74</c:f>
              <c:numCache>
                <c:formatCode>#" "##0</c:formatCode>
                <c:ptCount val="30"/>
                <c:pt idx="0">
                  <c:v>342484</c:v>
                </c:pt>
                <c:pt idx="1">
                  <c:v>14742</c:v>
                </c:pt>
                <c:pt idx="2">
                  <c:v>75757</c:v>
                </c:pt>
                <c:pt idx="3">
                  <c:v>245552</c:v>
                </c:pt>
                <c:pt idx="4">
                  <c:v>4256</c:v>
                </c:pt>
                <c:pt idx="5">
                  <c:v>36333</c:v>
                </c:pt>
                <c:pt idx="6">
                  <c:v>6145</c:v>
                </c:pt>
                <c:pt idx="7">
                  <c:v>39676</c:v>
                </c:pt>
                <c:pt idx="8">
                  <c:v>4228</c:v>
                </c:pt>
                <c:pt idx="9">
                  <c:v>2680</c:v>
                </c:pt>
                <c:pt idx="10">
                  <c:v>100698</c:v>
                </c:pt>
                <c:pt idx="11">
                  <c:v>6488</c:v>
                </c:pt>
                <c:pt idx="12">
                  <c:v>22775</c:v>
                </c:pt>
                <c:pt idx="13">
                  <c:v>22273</c:v>
                </c:pt>
                <c:pt idx="14">
                  <c:v>6433</c:v>
                </c:pt>
                <c:pt idx="15">
                  <c:v>46106</c:v>
                </c:pt>
                <c:pt idx="16">
                  <c:v>2235</c:v>
                </c:pt>
                <c:pt idx="17">
                  <c:v>11644</c:v>
                </c:pt>
                <c:pt idx="18">
                  <c:v>31128</c:v>
                </c:pt>
                <c:pt idx="19">
                  <c:v>662</c:v>
                </c:pt>
                <c:pt idx="20">
                  <c:v>4833</c:v>
                </c:pt>
                <c:pt idx="21">
                  <c:v>777</c:v>
                </c:pt>
                <c:pt idx="22">
                  <c:v>4290</c:v>
                </c:pt>
                <c:pt idx="23">
                  <c:v>495</c:v>
                </c:pt>
                <c:pt idx="24">
                  <c:v>290</c:v>
                </c:pt>
                <c:pt idx="25">
                  <c:v>12934</c:v>
                </c:pt>
                <c:pt idx="26">
                  <c:v>800</c:v>
                </c:pt>
                <c:pt idx="27">
                  <c:v>4216</c:v>
                </c:pt>
                <c:pt idx="28">
                  <c:v>1831</c:v>
                </c:pt>
                <c:pt idx="29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62-4BF3-9D63-A5B3D84C9EEA}"/>
            </c:ext>
          </c:extLst>
        </c:ser>
        <c:ser>
          <c:idx val="7"/>
          <c:order val="7"/>
          <c:tx>
            <c:strRef>
              <c:f>Desemprego!$I$44</c:f>
              <c:strCache>
                <c:ptCount val="1"/>
                <c:pt idx="0">
                  <c:v>mai-20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Desemprego!$I$45:$I$74</c:f>
              <c:numCache>
                <c:formatCode>#" "##0</c:formatCode>
                <c:ptCount val="30"/>
                <c:pt idx="0">
                  <c:v>358876</c:v>
                </c:pt>
                <c:pt idx="1">
                  <c:v>14060</c:v>
                </c:pt>
                <c:pt idx="2">
                  <c:v>77096</c:v>
                </c:pt>
                <c:pt idx="3">
                  <c:v>259991</c:v>
                </c:pt>
                <c:pt idx="4">
                  <c:v>4532</c:v>
                </c:pt>
                <c:pt idx="5">
                  <c:v>38386</c:v>
                </c:pt>
                <c:pt idx="6">
                  <c:v>6788</c:v>
                </c:pt>
                <c:pt idx="7">
                  <c:v>42691</c:v>
                </c:pt>
                <c:pt idx="8">
                  <c:v>4448</c:v>
                </c:pt>
                <c:pt idx="9">
                  <c:v>2702</c:v>
                </c:pt>
                <c:pt idx="10">
                  <c:v>107596</c:v>
                </c:pt>
                <c:pt idx="11">
                  <c:v>6660</c:v>
                </c:pt>
                <c:pt idx="12">
                  <c:v>23012</c:v>
                </c:pt>
                <c:pt idx="13">
                  <c:v>23176</c:v>
                </c:pt>
                <c:pt idx="14">
                  <c:v>7729</c:v>
                </c:pt>
                <c:pt idx="15">
                  <c:v>47521</c:v>
                </c:pt>
                <c:pt idx="16">
                  <c:v>2114</c:v>
                </c:pt>
                <c:pt idx="17">
                  <c:v>11814</c:v>
                </c:pt>
                <c:pt idx="18">
                  <c:v>32374</c:v>
                </c:pt>
                <c:pt idx="19">
                  <c:v>727</c:v>
                </c:pt>
                <c:pt idx="20">
                  <c:v>5043</c:v>
                </c:pt>
                <c:pt idx="21">
                  <c:v>862</c:v>
                </c:pt>
                <c:pt idx="22">
                  <c:v>4522</c:v>
                </c:pt>
                <c:pt idx="23">
                  <c:v>494</c:v>
                </c:pt>
                <c:pt idx="24">
                  <c:v>299</c:v>
                </c:pt>
                <c:pt idx="25">
                  <c:v>13622</c:v>
                </c:pt>
                <c:pt idx="26">
                  <c:v>799</c:v>
                </c:pt>
                <c:pt idx="27">
                  <c:v>4103</c:v>
                </c:pt>
                <c:pt idx="28">
                  <c:v>1903</c:v>
                </c:pt>
                <c:pt idx="29">
                  <c:v>1219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62-4BF3-9D63-A5B3D84C9EEA}"/>
            </c:ext>
          </c:extLst>
        </c:ser>
        <c:ser>
          <c:idx val="8"/>
          <c:order val="8"/>
          <c:tx>
            <c:strRef>
              <c:f>Desemprego!$J$44</c:f>
              <c:strCache>
                <c:ptCount val="1"/>
                <c:pt idx="0">
                  <c:v>jun-20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Desemprego!$J$45:$J$74</c:f>
              <c:numCache>
                <c:formatCode>#" "##0</c:formatCode>
                <c:ptCount val="30"/>
                <c:pt idx="0">
                  <c:v>356577</c:v>
                </c:pt>
                <c:pt idx="1">
                  <c:v>13179</c:v>
                </c:pt>
                <c:pt idx="2">
                  <c:v>74925</c:v>
                </c:pt>
                <c:pt idx="3">
                  <c:v>260181</c:v>
                </c:pt>
                <c:pt idx="4">
                  <c:v>4546</c:v>
                </c:pt>
                <c:pt idx="5">
                  <c:v>38633</c:v>
                </c:pt>
                <c:pt idx="6">
                  <c:v>6944</c:v>
                </c:pt>
                <c:pt idx="7">
                  <c:v>43667</c:v>
                </c:pt>
                <c:pt idx="8">
                  <c:v>4504</c:v>
                </c:pt>
                <c:pt idx="9">
                  <c:v>2675</c:v>
                </c:pt>
                <c:pt idx="10">
                  <c:v>106052</c:v>
                </c:pt>
                <c:pt idx="11">
                  <c:v>6716</c:v>
                </c:pt>
                <c:pt idx="12">
                  <c:v>23106</c:v>
                </c:pt>
                <c:pt idx="13">
                  <c:v>23338</c:v>
                </c:pt>
                <c:pt idx="14">
                  <c:v>8292</c:v>
                </c:pt>
                <c:pt idx="15">
                  <c:v>47096</c:v>
                </c:pt>
                <c:pt idx="16">
                  <c:v>1975</c:v>
                </c:pt>
                <c:pt idx="17">
                  <c:v>11705</c:v>
                </c:pt>
                <c:pt idx="18">
                  <c:v>32100</c:v>
                </c:pt>
                <c:pt idx="19">
                  <c:v>744</c:v>
                </c:pt>
                <c:pt idx="20">
                  <c:v>5106</c:v>
                </c:pt>
                <c:pt idx="21">
                  <c:v>886</c:v>
                </c:pt>
                <c:pt idx="22">
                  <c:v>4640</c:v>
                </c:pt>
                <c:pt idx="23">
                  <c:v>499</c:v>
                </c:pt>
                <c:pt idx="24">
                  <c:v>295</c:v>
                </c:pt>
                <c:pt idx="25">
                  <c:v>13046</c:v>
                </c:pt>
                <c:pt idx="26">
                  <c:v>832</c:v>
                </c:pt>
                <c:pt idx="27">
                  <c:v>4104</c:v>
                </c:pt>
                <c:pt idx="28">
                  <c:v>1948</c:v>
                </c:pt>
                <c:pt idx="29">
                  <c:v>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62-4BF3-9D63-A5B3D84C9EEA}"/>
            </c:ext>
          </c:extLst>
        </c:ser>
        <c:ser>
          <c:idx val="9"/>
          <c:order val="9"/>
          <c:tx>
            <c:strRef>
              <c:f>Desemprego!$K$44</c:f>
              <c:strCache>
                <c:ptCount val="1"/>
                <c:pt idx="0">
                  <c:v>jul-20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Desemprego!$K$45:$K$74</c:f>
              <c:numCache>
                <c:formatCode>#" "##0</c:formatCode>
                <c:ptCount val="30"/>
                <c:pt idx="0">
                  <c:v>355633</c:v>
                </c:pt>
                <c:pt idx="1">
                  <c:v>13561</c:v>
                </c:pt>
                <c:pt idx="2">
                  <c:v>73654</c:v>
                </c:pt>
                <c:pt idx="3">
                  <c:v>259882</c:v>
                </c:pt>
                <c:pt idx="4">
                  <c:v>4541</c:v>
                </c:pt>
                <c:pt idx="5">
                  <c:v>38715</c:v>
                </c:pt>
                <c:pt idx="6">
                  <c:v>6917</c:v>
                </c:pt>
                <c:pt idx="7">
                  <c:v>42137</c:v>
                </c:pt>
                <c:pt idx="8">
                  <c:v>4512</c:v>
                </c:pt>
                <c:pt idx="9">
                  <c:v>2712</c:v>
                </c:pt>
                <c:pt idx="10">
                  <c:v>105149</c:v>
                </c:pt>
                <c:pt idx="11">
                  <c:v>6768</c:v>
                </c:pt>
                <c:pt idx="12">
                  <c:v>24860</c:v>
                </c:pt>
                <c:pt idx="13">
                  <c:v>23571</c:v>
                </c:pt>
                <c:pt idx="14">
                  <c:v>8536</c:v>
                </c:pt>
                <c:pt idx="15">
                  <c:v>46585</c:v>
                </c:pt>
                <c:pt idx="16">
                  <c:v>2042</c:v>
                </c:pt>
                <c:pt idx="17">
                  <c:v>11640</c:v>
                </c:pt>
                <c:pt idx="18">
                  <c:v>31591</c:v>
                </c:pt>
                <c:pt idx="19">
                  <c:v>743</c:v>
                </c:pt>
                <c:pt idx="20">
                  <c:v>5003</c:v>
                </c:pt>
                <c:pt idx="21">
                  <c:v>850</c:v>
                </c:pt>
                <c:pt idx="22">
                  <c:v>4529</c:v>
                </c:pt>
                <c:pt idx="23">
                  <c:v>505</c:v>
                </c:pt>
                <c:pt idx="24">
                  <c:v>293</c:v>
                </c:pt>
                <c:pt idx="25">
                  <c:v>12430</c:v>
                </c:pt>
                <c:pt idx="26">
                  <c:v>830</c:v>
                </c:pt>
                <c:pt idx="27">
                  <c:v>4412</c:v>
                </c:pt>
                <c:pt idx="28">
                  <c:v>1996</c:v>
                </c:pt>
                <c:pt idx="29">
                  <c:v>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62-4BF3-9D63-A5B3D84C9EEA}"/>
            </c:ext>
          </c:extLst>
        </c:ser>
        <c:ser>
          <c:idx val="10"/>
          <c:order val="10"/>
          <c:tx>
            <c:strRef>
              <c:f>Desemprego!$L$44</c:f>
              <c:strCache>
                <c:ptCount val="1"/>
                <c:pt idx="0">
                  <c:v>mar/19-mar/20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Desemprego!$L$45:$L$74</c:f>
              <c:numCache>
                <c:formatCode>0.0</c:formatCode>
                <c:ptCount val="30"/>
                <c:pt idx="0">
                  <c:v>5.1950652601466123</c:v>
                </c:pt>
                <c:pt idx="1">
                  <c:v>4.7322083639031547</c:v>
                </c:pt>
                <c:pt idx="2">
                  <c:v>2.5372396316212376</c:v>
                </c:pt>
                <c:pt idx="3">
                  <c:v>5.8808688851325774</c:v>
                </c:pt>
                <c:pt idx="4">
                  <c:v>-2.2786799371398638</c:v>
                </c:pt>
                <c:pt idx="5">
                  <c:v>-0.35081240768094535</c:v>
                </c:pt>
                <c:pt idx="6">
                  <c:v>9.0660496424063943</c:v>
                </c:pt>
                <c:pt idx="7">
                  <c:v>17.870120525274331</c:v>
                </c:pt>
                <c:pt idx="8">
                  <c:v>-4.2246520874751488</c:v>
                </c:pt>
                <c:pt idx="9">
                  <c:v>-12.636612021857923</c:v>
                </c:pt>
                <c:pt idx="10">
                  <c:v>10.31781466899379</c:v>
                </c:pt>
                <c:pt idx="11">
                  <c:v>-0.94514767932489441</c:v>
                </c:pt>
                <c:pt idx="12">
                  <c:v>-4.2115917792544995</c:v>
                </c:pt>
                <c:pt idx="13">
                  <c:v>1.943364797334814</c:v>
                </c:pt>
                <c:pt idx="14">
                  <c:v>18.78807310035268</c:v>
                </c:pt>
                <c:pt idx="15">
                  <c:v>4.8239995901009376</c:v>
                </c:pt>
                <c:pt idx="16">
                  <c:v>-5.6475583864118901</c:v>
                </c:pt>
                <c:pt idx="17">
                  <c:v>1.6166281755196306</c:v>
                </c:pt>
                <c:pt idx="18">
                  <c:v>7.0637931708843427</c:v>
                </c:pt>
                <c:pt idx="19">
                  <c:v>-8.3981337480559866</c:v>
                </c:pt>
                <c:pt idx="20">
                  <c:v>-1.9347826086956521</c:v>
                </c:pt>
                <c:pt idx="21">
                  <c:v>4.10958904109589</c:v>
                </c:pt>
                <c:pt idx="22">
                  <c:v>9.8852603706972637</c:v>
                </c:pt>
                <c:pt idx="23">
                  <c:v>-12.382739212007504</c:v>
                </c:pt>
                <c:pt idx="24">
                  <c:v>-20.718232044198896</c:v>
                </c:pt>
                <c:pt idx="25">
                  <c:v>23.127649552520019</c:v>
                </c:pt>
                <c:pt idx="26">
                  <c:v>-1.1378002528445006</c:v>
                </c:pt>
                <c:pt idx="27">
                  <c:v>-2.4982488909642777</c:v>
                </c:pt>
                <c:pt idx="28">
                  <c:v>-6.6961815163254013</c:v>
                </c:pt>
                <c:pt idx="29">
                  <c:v>5.833333333333333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62-4BF3-9D63-A5B3D84C9EEA}"/>
            </c:ext>
          </c:extLst>
        </c:ser>
        <c:ser>
          <c:idx val="11"/>
          <c:order val="11"/>
          <c:tx>
            <c:strRef>
              <c:f>Desemprego!$M$44</c:f>
              <c:strCache>
                <c:ptCount val="1"/>
                <c:pt idx="0">
                  <c:v>abr/19 - abr/20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Desemprego!$M$45:$M$74</c:f>
              <c:numCache>
                <c:formatCode>0.0</c:formatCode>
                <c:ptCount val="30"/>
                <c:pt idx="0">
                  <c:v>27.455351328016555</c:v>
                </c:pt>
                <c:pt idx="1">
                  <c:v>10.261780104712042</c:v>
                </c:pt>
                <c:pt idx="2">
                  <c:v>19.967378222588206</c:v>
                </c:pt>
                <c:pt idx="3">
                  <c:v>29.758293788773926</c:v>
                </c:pt>
                <c:pt idx="4">
                  <c:v>13.918629550321199</c:v>
                </c:pt>
                <c:pt idx="5">
                  <c:v>15.068883610451305</c:v>
                </c:pt>
                <c:pt idx="6">
                  <c:v>37.410554561717355</c:v>
                </c:pt>
                <c:pt idx="7">
                  <c:v>60.586068725462418</c:v>
                </c:pt>
                <c:pt idx="8">
                  <c:v>7.2552004058853372</c:v>
                </c:pt>
                <c:pt idx="9">
                  <c:v>-5.1663128096249116</c:v>
                </c:pt>
                <c:pt idx="10">
                  <c:v>41.245283548174434</c:v>
                </c:pt>
                <c:pt idx="11">
                  <c:v>12.736750651607299</c:v>
                </c:pt>
                <c:pt idx="12">
                  <c:v>3.0403112699633534</c:v>
                </c:pt>
                <c:pt idx="13">
                  <c:v>18.290934197248927</c:v>
                </c:pt>
                <c:pt idx="14">
                  <c:v>117.84625804266848</c:v>
                </c:pt>
                <c:pt idx="15">
                  <c:v>19.843002703264712</c:v>
                </c:pt>
                <c:pt idx="16">
                  <c:v>-3.4974093264248705</c:v>
                </c:pt>
                <c:pt idx="17">
                  <c:v>13.246450106983076</c:v>
                </c:pt>
                <c:pt idx="18">
                  <c:v>23.35248662571825</c:v>
                </c:pt>
                <c:pt idx="19">
                  <c:v>3.9246467817896389</c:v>
                </c:pt>
                <c:pt idx="20">
                  <c:v>7.1143617021276597</c:v>
                </c:pt>
                <c:pt idx="21">
                  <c:v>23.726114649681527</c:v>
                </c:pt>
                <c:pt idx="22">
                  <c:v>28.404669260700388</c:v>
                </c:pt>
                <c:pt idx="23">
                  <c:v>-6.4272211720226844</c:v>
                </c:pt>
                <c:pt idx="24">
                  <c:v>-21.409214092140921</c:v>
                </c:pt>
                <c:pt idx="25">
                  <c:v>52.218430034129696</c:v>
                </c:pt>
                <c:pt idx="26">
                  <c:v>4.5751633986928102</c:v>
                </c:pt>
                <c:pt idx="27">
                  <c:v>0.93368446253291826</c:v>
                </c:pt>
                <c:pt idx="28">
                  <c:v>2.8651685393258424</c:v>
                </c:pt>
                <c:pt idx="29">
                  <c:v>71.987480438184662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062-4BF3-9D63-A5B3D84C9EEA}"/>
            </c:ext>
          </c:extLst>
        </c:ser>
        <c:ser>
          <c:idx val="12"/>
          <c:order val="12"/>
          <c:tx>
            <c:strRef>
              <c:f>Desemprego!$N$44</c:f>
              <c:strCache>
                <c:ptCount val="1"/>
                <c:pt idx="0">
                  <c:v>mai/19 - mai/20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Desemprego!$N$45:$N$74</c:f>
              <c:numCache>
                <c:formatCode>0.0</c:formatCode>
                <c:ptCount val="30"/>
                <c:pt idx="0">
                  <c:v>40.642476162856774</c:v>
                </c:pt>
                <c:pt idx="1">
                  <c:v>13.506095099701298</c:v>
                </c:pt>
                <c:pt idx="2">
                  <c:v>27.777777777777779</c:v>
                </c:pt>
                <c:pt idx="3">
                  <c:v>44.711179882223284</c:v>
                </c:pt>
                <c:pt idx="4">
                  <c:v>25.923867741039174</c:v>
                </c:pt>
                <c:pt idx="5">
                  <c:v>26.477759472817137</c:v>
                </c:pt>
                <c:pt idx="6">
                  <c:v>62.781774580335735</c:v>
                </c:pt>
                <c:pt idx="7">
                  <c:v>89.291890214162194</c:v>
                </c:pt>
                <c:pt idx="8">
                  <c:v>17.547568710359407</c:v>
                </c:pt>
                <c:pt idx="9">
                  <c:v>-0.14781966001478197</c:v>
                </c:pt>
                <c:pt idx="10">
                  <c:v>57.453720640959979</c:v>
                </c:pt>
                <c:pt idx="11">
                  <c:v>20.1515424860184</c:v>
                </c:pt>
                <c:pt idx="12">
                  <c:v>10.533647149238675</c:v>
                </c:pt>
                <c:pt idx="13">
                  <c:v>30.180306689883729</c:v>
                </c:pt>
                <c:pt idx="14">
                  <c:v>177.62212643678163</c:v>
                </c:pt>
                <c:pt idx="15">
                  <c:v>30.059116536208879</c:v>
                </c:pt>
                <c:pt idx="16">
                  <c:v>-1.5828677839851024</c:v>
                </c:pt>
                <c:pt idx="17">
                  <c:v>21.243842364532021</c:v>
                </c:pt>
                <c:pt idx="18">
                  <c:v>34.818639903385666</c:v>
                </c:pt>
                <c:pt idx="19">
                  <c:v>17.637540453074433</c:v>
                </c:pt>
                <c:pt idx="20">
                  <c:v>16.064441887226696</c:v>
                </c:pt>
                <c:pt idx="21">
                  <c:v>46.84838160136286</c:v>
                </c:pt>
                <c:pt idx="22">
                  <c:v>44.565217391304344</c:v>
                </c:pt>
                <c:pt idx="23">
                  <c:v>-0.60362173038229372</c:v>
                </c:pt>
                <c:pt idx="24">
                  <c:v>-10.479041916167663</c:v>
                </c:pt>
                <c:pt idx="25">
                  <c:v>66.2841796875</c:v>
                </c:pt>
                <c:pt idx="26">
                  <c:v>12.219101123595506</c:v>
                </c:pt>
                <c:pt idx="27">
                  <c:v>4.8824130879345606</c:v>
                </c:pt>
                <c:pt idx="28">
                  <c:v>12.736966824644549</c:v>
                </c:pt>
                <c:pt idx="29">
                  <c:v>92.575039494470772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62-4BF3-9D63-A5B3D84C9EEA}"/>
            </c:ext>
          </c:extLst>
        </c:ser>
        <c:ser>
          <c:idx val="13"/>
          <c:order val="13"/>
          <c:tx>
            <c:strRef>
              <c:f>Desemprego!$O$44</c:f>
              <c:strCache>
                <c:ptCount val="1"/>
                <c:pt idx="0">
                  <c:v>jun/19 - jun/20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Desemprego!$O$45:$O$74</c:f>
              <c:numCache>
                <c:formatCode>0.0</c:formatCode>
                <c:ptCount val="30"/>
                <c:pt idx="0">
                  <c:v>42.487172929686878</c:v>
                </c:pt>
                <c:pt idx="1">
                  <c:v>12.429619518853437</c:v>
                </c:pt>
                <c:pt idx="2">
                  <c:v>26.9678534510515</c:v>
                </c:pt>
                <c:pt idx="3">
                  <c:v>47.210324712432318</c:v>
                </c:pt>
                <c:pt idx="4">
                  <c:v>27.553310886644223</c:v>
                </c:pt>
                <c:pt idx="5">
                  <c:v>31.821749070188009</c:v>
                </c:pt>
                <c:pt idx="6">
                  <c:v>70.446735395189009</c:v>
                </c:pt>
                <c:pt idx="7">
                  <c:v>94.438507436102952</c:v>
                </c:pt>
                <c:pt idx="8">
                  <c:v>21.762638550959718</c:v>
                </c:pt>
                <c:pt idx="9">
                  <c:v>1.0578012844729883</c:v>
                </c:pt>
                <c:pt idx="10">
                  <c:v>57.695796345035767</c:v>
                </c:pt>
                <c:pt idx="11">
                  <c:v>24.2093582393194</c:v>
                </c:pt>
                <c:pt idx="12">
                  <c:v>9.0522937511799135</c:v>
                </c:pt>
                <c:pt idx="13">
                  <c:v>36.113379213810802</c:v>
                </c:pt>
                <c:pt idx="14">
                  <c:v>198.48812095032397</c:v>
                </c:pt>
                <c:pt idx="15">
                  <c:v>30.142588703437607</c:v>
                </c:pt>
                <c:pt idx="16">
                  <c:v>0.61130922058074377</c:v>
                </c:pt>
                <c:pt idx="17">
                  <c:v>21.47156496471565</c:v>
                </c:pt>
                <c:pt idx="18">
                  <c:v>34.242221478755432</c:v>
                </c:pt>
                <c:pt idx="19">
                  <c:v>25.252525252525253</c:v>
                </c:pt>
                <c:pt idx="20">
                  <c:v>21.571428571428573</c:v>
                </c:pt>
                <c:pt idx="21">
                  <c:v>46.204620462046201</c:v>
                </c:pt>
                <c:pt idx="22">
                  <c:v>40.691328077622799</c:v>
                </c:pt>
                <c:pt idx="23">
                  <c:v>5.7203389830508478</c:v>
                </c:pt>
                <c:pt idx="24">
                  <c:v>-10.876132930513595</c:v>
                </c:pt>
                <c:pt idx="25">
                  <c:v>59.467057816892797</c:v>
                </c:pt>
                <c:pt idx="26">
                  <c:v>22.533136966126659</c:v>
                </c:pt>
                <c:pt idx="27">
                  <c:v>4.5338767193071829</c:v>
                </c:pt>
                <c:pt idx="28">
                  <c:v>19.876923076923077</c:v>
                </c:pt>
                <c:pt idx="29">
                  <c:v>94.387001477104874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062-4BF3-9D63-A5B3D84C9EEA}"/>
            </c:ext>
          </c:extLst>
        </c:ser>
        <c:ser>
          <c:idx val="14"/>
          <c:order val="14"/>
          <c:tx>
            <c:strRef>
              <c:f>Desemprego!$P$44</c:f>
              <c:strCache>
                <c:ptCount val="1"/>
                <c:pt idx="0">
                  <c:v>jul/19 - jul/20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Desemprego!$P$45:$P$74</c:f>
              <c:numCache>
                <c:formatCode>0.0</c:formatCode>
                <c:ptCount val="30"/>
                <c:pt idx="0">
                  <c:v>42.981835433368445</c:v>
                </c:pt>
                <c:pt idx="1">
                  <c:v>13.890988494163098</c:v>
                </c:pt>
                <c:pt idx="2">
                  <c:v>27.610104300218303</c:v>
                </c:pt>
                <c:pt idx="3">
                  <c:v>47.445760711692088</c:v>
                </c:pt>
                <c:pt idx="4">
                  <c:v>31.699535962877029</c:v>
                </c:pt>
                <c:pt idx="5">
                  <c:v>35.742084779636059</c:v>
                </c:pt>
                <c:pt idx="6">
                  <c:v>70.579531442663381</c:v>
                </c:pt>
                <c:pt idx="7">
                  <c:v>96.69047285627596</c:v>
                </c:pt>
                <c:pt idx="8">
                  <c:v>22.508824327993484</c:v>
                </c:pt>
                <c:pt idx="9">
                  <c:v>4.548959136468774</c:v>
                </c:pt>
                <c:pt idx="10">
                  <c:v>56.483369298310883</c:v>
                </c:pt>
                <c:pt idx="11">
                  <c:v>25.310127754119609</c:v>
                </c:pt>
                <c:pt idx="12">
                  <c:v>8.3035636490372049</c:v>
                </c:pt>
                <c:pt idx="13">
                  <c:v>38.799905782593335</c:v>
                </c:pt>
                <c:pt idx="14">
                  <c:v>200.03514938488576</c:v>
                </c:pt>
                <c:pt idx="15">
                  <c:v>30.632904293205463</c:v>
                </c:pt>
                <c:pt idx="16">
                  <c:v>4.9331963001027743</c:v>
                </c:pt>
                <c:pt idx="17">
                  <c:v>25.512184602113436</c:v>
                </c:pt>
                <c:pt idx="18">
                  <c:v>32.891637220259128</c:v>
                </c:pt>
                <c:pt idx="19">
                  <c:v>33.873873873873869</c:v>
                </c:pt>
                <c:pt idx="20">
                  <c:v>22.833292413454455</c:v>
                </c:pt>
                <c:pt idx="21">
                  <c:v>41.903171953255423</c:v>
                </c:pt>
                <c:pt idx="22">
                  <c:v>45.580199292831885</c:v>
                </c:pt>
                <c:pt idx="23">
                  <c:v>5.8700209643605872</c:v>
                </c:pt>
                <c:pt idx="24">
                  <c:v>-8.722741433021806</c:v>
                </c:pt>
                <c:pt idx="25">
                  <c:v>52.328431372549019</c:v>
                </c:pt>
                <c:pt idx="26">
                  <c:v>18.911174785100286</c:v>
                </c:pt>
                <c:pt idx="27">
                  <c:v>5.3737759732505372</c:v>
                </c:pt>
                <c:pt idx="28">
                  <c:v>25.455688246385922</c:v>
                </c:pt>
                <c:pt idx="29">
                  <c:v>96.1136023916293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62-4BF3-9D63-A5B3D84C9EEA}"/>
            </c:ext>
          </c:extLst>
        </c:ser>
        <c:ser>
          <c:idx val="15"/>
          <c:order val="15"/>
          <c:tx>
            <c:strRef>
              <c:f>Desemprego!$Q$44</c:f>
              <c:strCache>
                <c:ptCount val="1"/>
                <c:pt idx="0">
                  <c:v>mar/19-Jul/19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Desemprego!$Q$45:$Q$74</c:f>
              <c:numCache>
                <c:formatCode>0.0</c:formatCode>
                <c:ptCount val="30"/>
                <c:pt idx="0">
                  <c:v>-11.058108349722868</c:v>
                </c:pt>
                <c:pt idx="1">
                  <c:v>-12.64123257520176</c:v>
                </c:pt>
                <c:pt idx="2">
                  <c:v>-10.813400086531924</c:v>
                </c:pt>
                <c:pt idx="3">
                  <c:v>-11.064914095415899</c:v>
                </c:pt>
                <c:pt idx="4">
                  <c:v>-9.6909376636982714</c:v>
                </c:pt>
                <c:pt idx="5">
                  <c:v>-12.232274741506647</c:v>
                </c:pt>
                <c:pt idx="6">
                  <c:v>-14.703407656710137</c:v>
                </c:pt>
                <c:pt idx="7">
                  <c:v>-22.924986508364814</c:v>
                </c:pt>
                <c:pt idx="8">
                  <c:v>-8.4741550695825048</c:v>
                </c:pt>
                <c:pt idx="9">
                  <c:v>-11.407103825136613</c:v>
                </c:pt>
                <c:pt idx="10">
                  <c:v>-9.0866041590561615</c:v>
                </c:pt>
                <c:pt idx="11">
                  <c:v>-8.8438818565400847</c:v>
                </c:pt>
                <c:pt idx="12">
                  <c:v>1.0165911191303965</c:v>
                </c:pt>
                <c:pt idx="13">
                  <c:v>-14.279945484831661</c:v>
                </c:pt>
                <c:pt idx="14">
                  <c:v>-8.784866944533503</c:v>
                </c:pt>
                <c:pt idx="15">
                  <c:v>-8.6411846082902084</c:v>
                </c:pt>
                <c:pt idx="16">
                  <c:v>-17.367303609341825</c:v>
                </c:pt>
                <c:pt idx="17">
                  <c:v>-10.75827559661278</c:v>
                </c:pt>
                <c:pt idx="18">
                  <c:v>-7.0207689599874836</c:v>
                </c:pt>
                <c:pt idx="19">
                  <c:v>-13.685847589424572</c:v>
                </c:pt>
                <c:pt idx="20">
                  <c:v>-11.456521739130435</c:v>
                </c:pt>
                <c:pt idx="21">
                  <c:v>-8.8280060882800608</c:v>
                </c:pt>
                <c:pt idx="22">
                  <c:v>-8.4730803177405125</c:v>
                </c:pt>
                <c:pt idx="23">
                  <c:v>-10.506566604127581</c:v>
                </c:pt>
                <c:pt idx="24">
                  <c:v>-11.325966850828729</c:v>
                </c:pt>
                <c:pt idx="25">
                  <c:v>-3.9095619406500233</c:v>
                </c:pt>
                <c:pt idx="26">
                  <c:v>-11.757269279393173</c:v>
                </c:pt>
                <c:pt idx="27">
                  <c:v>-2.2414195657249594</c:v>
                </c:pt>
                <c:pt idx="28">
                  <c:v>-11.953514111787493</c:v>
                </c:pt>
                <c:pt idx="29">
                  <c:v>-7.083333333333333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062-4BF3-9D63-A5B3D84C9EEA}"/>
            </c:ext>
          </c:extLst>
        </c:ser>
        <c:ser>
          <c:idx val="16"/>
          <c:order val="16"/>
          <c:tx>
            <c:strRef>
              <c:f>Desemprego!$R$44</c:f>
              <c:strCache>
                <c:ptCount val="1"/>
                <c:pt idx="0">
                  <c:v>mar/20-Jul/20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Desemprego!$A$45:$A$74</c:f>
              <c:strCache>
                <c:ptCount val="30"/>
                <c:pt idx="0">
                  <c:v>Continente</c:v>
                </c:pt>
                <c:pt idx="1">
                  <c:v>Agricultura, produção animal, caça, floresta e pesca</c:v>
                </c:pt>
                <c:pt idx="2">
                  <c:v>Indústria, energia e água e construção</c:v>
                </c:pt>
                <c:pt idx="3">
                  <c:v>Serviços</c:v>
                </c:pt>
                <c:pt idx="4">
                  <c:v>Comércio, manut. repar. de veículos automóveis e motociclos</c:v>
                </c:pt>
                <c:pt idx="5">
                  <c:v>Comércio por grosso e a retalho</c:v>
                </c:pt>
                <c:pt idx="6">
                  <c:v>Transportes e armazenagem</c:v>
                </c:pt>
                <c:pt idx="7">
                  <c:v>Alojamento, restauração e similares</c:v>
                </c:pt>
                <c:pt idx="8">
                  <c:v>Actividades de informação e de comunicação</c:v>
                </c:pt>
                <c:pt idx="9">
                  <c:v>Atividades financeiras e de seguros</c:v>
                </c:pt>
                <c:pt idx="10">
                  <c:v>At. imobiliárias, administrativas e dos serviços de apoio</c:v>
                </c:pt>
                <c:pt idx="11">
                  <c:v>Atividades de consultoria, científicas, técnicas e similares</c:v>
                </c:pt>
                <c:pt idx="12">
                  <c:v>Admin. pública, educação, at. de saúde e apoio social</c:v>
                </c:pt>
                <c:pt idx="13">
                  <c:v>Outras actividades de serviços</c:v>
                </c:pt>
                <c:pt idx="14">
                  <c:v>Sem classificação</c:v>
                </c:pt>
                <c:pt idx="15">
                  <c:v>Centro</c:v>
                </c:pt>
                <c:pt idx="16">
                  <c:v>Agricultura, produção animal, caça, floresta e pesca</c:v>
                </c:pt>
                <c:pt idx="17">
                  <c:v>Indústria, energia e água e construção</c:v>
                </c:pt>
                <c:pt idx="18">
                  <c:v>Serviços</c:v>
                </c:pt>
                <c:pt idx="19">
                  <c:v>Comércio, manut. repar. de veículos automóveis e motociclos</c:v>
                </c:pt>
                <c:pt idx="20">
                  <c:v>Comércio por grosso e a retalho</c:v>
                </c:pt>
                <c:pt idx="21">
                  <c:v>Transportes e armazenagem</c:v>
                </c:pt>
                <c:pt idx="22">
                  <c:v>Alojamento, restauração e similares</c:v>
                </c:pt>
                <c:pt idx="23">
                  <c:v>Actividades de informação e de comunicação</c:v>
                </c:pt>
                <c:pt idx="24">
                  <c:v>Atividades financeiras e de seguros</c:v>
                </c:pt>
                <c:pt idx="25">
                  <c:v>At. imobiliárias, administrativas e dos serviços de apoio</c:v>
                </c:pt>
                <c:pt idx="26">
                  <c:v>Atividades de consultoria, científicas, técnicas e similares</c:v>
                </c:pt>
                <c:pt idx="27">
                  <c:v>Admin. pública, educação, at. de saúde e apoio social</c:v>
                </c:pt>
                <c:pt idx="28">
                  <c:v>Outras actividades de serviços</c:v>
                </c:pt>
                <c:pt idx="29">
                  <c:v>Sem classificação</c:v>
                </c:pt>
              </c:strCache>
            </c:strRef>
          </c:cat>
          <c:val>
            <c:numRef>
              <c:f>Desemprego!$R$45:$R$74</c:f>
              <c:numCache>
                <c:formatCode>0.0</c:formatCode>
                <c:ptCount val="30"/>
                <c:pt idx="0">
                  <c:v>20.890413287193468</c:v>
                </c:pt>
                <c:pt idx="1">
                  <c:v>-5.0017513134851139</c:v>
                </c:pt>
                <c:pt idx="2">
                  <c:v>10.994906416709364</c:v>
                </c:pt>
                <c:pt idx="3">
                  <c:v>23.847693480747235</c:v>
                </c:pt>
                <c:pt idx="4">
                  <c:v>21.70999731975342</c:v>
                </c:pt>
                <c:pt idx="5">
                  <c:v>19.557161385955162</c:v>
                </c:pt>
                <c:pt idx="6">
                  <c:v>33.404050144648025</c:v>
                </c:pt>
                <c:pt idx="7">
                  <c:v>28.615469141078076</c:v>
                </c:pt>
                <c:pt idx="8">
                  <c:v>17.073170731707318</c:v>
                </c:pt>
                <c:pt idx="9">
                  <c:v>6.0203283815480848</c:v>
                </c:pt>
                <c:pt idx="10">
                  <c:v>28.958632277371009</c:v>
                </c:pt>
                <c:pt idx="11">
                  <c:v>15.317771340943942</c:v>
                </c:pt>
                <c:pt idx="12">
                  <c:v>14.214830469539649</c:v>
                </c:pt>
                <c:pt idx="13">
                  <c:v>16.711229946524064</c:v>
                </c:pt>
                <c:pt idx="14">
                  <c:v>130.39136302294196</c:v>
                </c:pt>
                <c:pt idx="15">
                  <c:v>13.852432974069458</c:v>
                </c:pt>
                <c:pt idx="16">
                  <c:v>-8.1008100810081007</c:v>
                </c:pt>
                <c:pt idx="17">
                  <c:v>10.227272727272728</c:v>
                </c:pt>
                <c:pt idx="18">
                  <c:v>15.409344974975342</c:v>
                </c:pt>
                <c:pt idx="19">
                  <c:v>26.146010186757216</c:v>
                </c:pt>
                <c:pt idx="20">
                  <c:v>10.90667257814232</c:v>
                </c:pt>
                <c:pt idx="21">
                  <c:v>24.269005847953213</c:v>
                </c:pt>
                <c:pt idx="22">
                  <c:v>21.258366800535473</c:v>
                </c:pt>
                <c:pt idx="23">
                  <c:v>8.1370449678800867</c:v>
                </c:pt>
                <c:pt idx="24">
                  <c:v>2.0905923344947737</c:v>
                </c:pt>
                <c:pt idx="25">
                  <c:v>18.879112471308339</c:v>
                </c:pt>
                <c:pt idx="26">
                  <c:v>6.1381074168797953</c:v>
                </c:pt>
                <c:pt idx="27">
                  <c:v>5.6513409961685825</c:v>
                </c:pt>
                <c:pt idx="28">
                  <c:v>18.386714116251483</c:v>
                </c:pt>
                <c:pt idx="29">
                  <c:v>72.178477690288716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062-4BF3-9D63-A5B3D84C9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6097440"/>
        <c:axId val="1383454752"/>
      </c:barChart>
      <c:catAx>
        <c:axId val="125609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PT"/>
          </a:p>
        </c:txPr>
        <c:crossAx val="1383454752"/>
        <c:crosses val="autoZero"/>
        <c:auto val="1"/>
        <c:lblAlgn val="ctr"/>
        <c:lblOffset val="100"/>
        <c:noMultiLvlLbl val="0"/>
      </c:catAx>
      <c:valAx>
        <c:axId val="138345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&quot; &quot;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PT"/>
          </a:p>
        </c:txPr>
        <c:crossAx val="125609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689802663555946"/>
          <c:y val="0.7667977020701604"/>
          <c:w val="0.11083669139049783"/>
          <c:h val="4.6508546929068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P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sz="900" b="1">
                <a:latin typeface="Arial" panose="020B0604020202020204" pitchFamily="34" charset="0"/>
                <a:cs typeface="Arial" panose="020B0604020202020204" pitchFamily="34" charset="0"/>
              </a:rPr>
              <a:t>População empregada</a:t>
            </a:r>
            <a:r>
              <a:rPr lang="pt-PT" sz="900" b="1" baseline="0">
                <a:latin typeface="Arial" panose="020B0604020202020204" pitchFamily="34" charset="0"/>
                <a:cs typeface="Arial" panose="020B0604020202020204" pitchFamily="34" charset="0"/>
              </a:rPr>
              <a:t> segundo trabalho em casa na semana de referência do inquérito e nas três anteriores (INE) - em %</a:t>
            </a:r>
            <a:endParaRPr lang="pt-PT" sz="9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'Mercado Trab'!$B$3:$B$4</c:f>
              <c:strCache>
                <c:ptCount val="2"/>
                <c:pt idx="0">
                  <c:v>Total
</c:v>
                </c:pt>
                <c:pt idx="1">
                  <c:v>Milhares de pessoas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'Mercado Trab'!$A$5:$A$13</c:f>
              <c:strCache>
                <c:ptCount val="8"/>
                <c:pt idx="0">
                  <c:v>País</c:v>
                </c:pt>
                <c:pt idx="1">
                  <c:v>Norte</c:v>
                </c:pt>
                <c:pt idx="2">
                  <c:v>Centro</c:v>
                </c:pt>
                <c:pt idx="3">
                  <c:v>A. M. Lisboa</c:v>
                </c:pt>
                <c:pt idx="4">
                  <c:v>Alentejo</c:v>
                </c:pt>
                <c:pt idx="5">
                  <c:v>Algarve</c:v>
                </c:pt>
                <c:pt idx="6">
                  <c:v>R. A. Açores</c:v>
                </c:pt>
                <c:pt idx="7">
                  <c:v>R. A. Madeira</c:v>
                </c:pt>
              </c:strCache>
            </c:strRef>
          </c:cat>
          <c:val>
            <c:numRef>
              <c:f>'Mercado Trab'!$B$5:$B$13</c:f>
              <c:numCache>
                <c:formatCode>#" "##0</c:formatCode>
                <c:ptCount val="8"/>
                <c:pt idx="0">
                  <c:v>4731.2</c:v>
                </c:pt>
                <c:pt idx="1">
                  <c:v>1679.3</c:v>
                </c:pt>
                <c:pt idx="2">
                  <c:v>1033</c:v>
                </c:pt>
                <c:pt idx="3">
                  <c:v>1273.4000000000001</c:v>
                </c:pt>
                <c:pt idx="4">
                  <c:v>317.3</c:v>
                </c:pt>
                <c:pt idx="5">
                  <c:v>195.9</c:v>
                </c:pt>
                <c:pt idx="6">
                  <c:v>112.5</c:v>
                </c:pt>
                <c:pt idx="7">
                  <c:v>119.8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A-4419-AFFF-9FCEB1F679F5}"/>
            </c:ext>
          </c:extLst>
        </c:ser>
        <c:ser>
          <c:idx val="1"/>
          <c:order val="1"/>
          <c:tx>
            <c:strRef>
              <c:f>'Mercado Trab'!$C$3:$C$4</c:f>
              <c:strCache>
                <c:ptCount val="2"/>
                <c:pt idx="0">
                  <c:v>Trabalhou sempre ou quase sempre em casa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'Mercado Trab'!$A$5:$A$13</c:f>
              <c:strCache>
                <c:ptCount val="8"/>
                <c:pt idx="0">
                  <c:v>País</c:v>
                </c:pt>
                <c:pt idx="1">
                  <c:v>Norte</c:v>
                </c:pt>
                <c:pt idx="2">
                  <c:v>Centro</c:v>
                </c:pt>
                <c:pt idx="3">
                  <c:v>A. M. Lisboa</c:v>
                </c:pt>
                <c:pt idx="4">
                  <c:v>Alentejo</c:v>
                </c:pt>
                <c:pt idx="5">
                  <c:v>Algarve</c:v>
                </c:pt>
                <c:pt idx="6">
                  <c:v>R. A. Açores</c:v>
                </c:pt>
                <c:pt idx="7">
                  <c:v>R. A. Madeira</c:v>
                </c:pt>
              </c:strCache>
            </c:strRef>
          </c:cat>
          <c:val>
            <c:numRef>
              <c:f>'Mercado Trab'!$C$5:$C$13</c:f>
              <c:numCache>
                <c:formatCode>#" "##0</c:formatCode>
                <c:ptCount val="8"/>
                <c:pt idx="0">
                  <c:v>1094.4000000000001</c:v>
                </c:pt>
                <c:pt idx="1">
                  <c:v>333.2</c:v>
                </c:pt>
                <c:pt idx="2">
                  <c:v>172.6</c:v>
                </c:pt>
                <c:pt idx="3">
                  <c:v>458.6</c:v>
                </c:pt>
                <c:pt idx="4">
                  <c:v>55.1</c:v>
                </c:pt>
                <c:pt idx="5">
                  <c:v>36.1</c:v>
                </c:pt>
                <c:pt idx="6">
                  <c:v>18.399999999999999</c:v>
                </c:pt>
                <c:pt idx="7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A-4419-AFFF-9FCEB1F679F5}"/>
            </c:ext>
          </c:extLst>
        </c:ser>
        <c:ser>
          <c:idx val="2"/>
          <c:order val="2"/>
          <c:tx>
            <c:strRef>
              <c:f>'Mercado Trab'!$D$3:$D$4</c:f>
              <c:strCache>
                <c:ptCount val="2"/>
                <c:pt idx="0">
                  <c:v>Não trabalhou em casa ou não trabalhou sempre ou quase sempre em casa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'Mercado Trab'!$A$5:$A$13</c:f>
              <c:strCache>
                <c:ptCount val="8"/>
                <c:pt idx="0">
                  <c:v>País</c:v>
                </c:pt>
                <c:pt idx="1">
                  <c:v>Norte</c:v>
                </c:pt>
                <c:pt idx="2">
                  <c:v>Centro</c:v>
                </c:pt>
                <c:pt idx="3">
                  <c:v>A. M. Lisboa</c:v>
                </c:pt>
                <c:pt idx="4">
                  <c:v>Alentejo</c:v>
                </c:pt>
                <c:pt idx="5">
                  <c:v>Algarve</c:v>
                </c:pt>
                <c:pt idx="6">
                  <c:v>R. A. Açores</c:v>
                </c:pt>
                <c:pt idx="7">
                  <c:v>R. A. Madeira</c:v>
                </c:pt>
              </c:strCache>
            </c:strRef>
          </c:cat>
          <c:val>
            <c:numRef>
              <c:f>'Mercado Trab'!$D$5:$D$13</c:f>
              <c:numCache>
                <c:formatCode>#" "##0</c:formatCode>
                <c:ptCount val="8"/>
                <c:pt idx="0">
                  <c:v>3636.8</c:v>
                </c:pt>
                <c:pt idx="1">
                  <c:v>1346.2</c:v>
                </c:pt>
                <c:pt idx="2">
                  <c:v>860.4</c:v>
                </c:pt>
                <c:pt idx="3">
                  <c:v>814.8</c:v>
                </c:pt>
                <c:pt idx="4">
                  <c:v>262.10000000000002</c:v>
                </c:pt>
                <c:pt idx="5">
                  <c:v>159.69999999999999</c:v>
                </c:pt>
                <c:pt idx="6">
                  <c:v>94.1</c:v>
                </c:pt>
                <c:pt idx="7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A-4419-AFFF-9FCEB1F679F5}"/>
            </c:ext>
          </c:extLst>
        </c:ser>
        <c:ser>
          <c:idx val="3"/>
          <c:order val="3"/>
          <c:tx>
            <c:strRef>
              <c:f>'Mercado Trab'!$E$3:$E$4</c:f>
              <c:strCache>
                <c:ptCount val="2"/>
                <c:pt idx="0">
                  <c:v>Trabalhou sempre ou quase sempre em casa</c:v>
                </c:pt>
                <c:pt idx="1">
                  <c:v>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'Mercado Trab'!$A$5:$A$13</c:f>
              <c:strCache>
                <c:ptCount val="8"/>
                <c:pt idx="0">
                  <c:v>País</c:v>
                </c:pt>
                <c:pt idx="1">
                  <c:v>Norte</c:v>
                </c:pt>
                <c:pt idx="2">
                  <c:v>Centro</c:v>
                </c:pt>
                <c:pt idx="3">
                  <c:v>A. M. Lisboa</c:v>
                </c:pt>
                <c:pt idx="4">
                  <c:v>Alentejo</c:v>
                </c:pt>
                <c:pt idx="5">
                  <c:v>Algarve</c:v>
                </c:pt>
                <c:pt idx="6">
                  <c:v>R. A. Açores</c:v>
                </c:pt>
                <c:pt idx="7">
                  <c:v>R. A. Madeira</c:v>
                </c:pt>
              </c:strCache>
            </c:strRef>
          </c:cat>
          <c:val>
            <c:numRef>
              <c:f>'Mercado Trab'!$E$5:$E$13</c:f>
              <c:numCache>
                <c:formatCode>0.0</c:formatCode>
                <c:ptCount val="8"/>
                <c:pt idx="0">
                  <c:v>23.1</c:v>
                </c:pt>
                <c:pt idx="1">
                  <c:v>19.8</c:v>
                </c:pt>
                <c:pt idx="2">
                  <c:v>16.7</c:v>
                </c:pt>
                <c:pt idx="3">
                  <c:v>36</c:v>
                </c:pt>
                <c:pt idx="4">
                  <c:v>17.399999999999999</c:v>
                </c:pt>
                <c:pt idx="5">
                  <c:v>18.5</c:v>
                </c:pt>
                <c:pt idx="6">
                  <c:v>16.399999999999999</c:v>
                </c:pt>
                <c:pt idx="7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5A-4419-AFFF-9FCEB1F679F5}"/>
            </c:ext>
          </c:extLst>
        </c:ser>
        <c:ser>
          <c:idx val="4"/>
          <c:order val="4"/>
          <c:tx>
            <c:strRef>
              <c:f>'Mercado Trab'!$F$3:$F$4</c:f>
              <c:strCache>
                <c:ptCount val="2"/>
                <c:pt idx="0">
                  <c:v>Não trabalhou em casa ou não trabalhou sempre ou quase sempre em casa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'Mercado Trab'!$A$5:$A$13</c:f>
              <c:strCache>
                <c:ptCount val="8"/>
                <c:pt idx="0">
                  <c:v>País</c:v>
                </c:pt>
                <c:pt idx="1">
                  <c:v>Norte</c:v>
                </c:pt>
                <c:pt idx="2">
                  <c:v>Centro</c:v>
                </c:pt>
                <c:pt idx="3">
                  <c:v>A. M. Lisboa</c:v>
                </c:pt>
                <c:pt idx="4">
                  <c:v>Alentejo</c:v>
                </c:pt>
                <c:pt idx="5">
                  <c:v>Algarve</c:v>
                </c:pt>
                <c:pt idx="6">
                  <c:v>R. A. Açores</c:v>
                </c:pt>
                <c:pt idx="7">
                  <c:v>R. A. Madeira</c:v>
                </c:pt>
              </c:strCache>
            </c:strRef>
          </c:cat>
          <c:val>
            <c:numRef>
              <c:f>'Mercado Trab'!$F$5:$F$13</c:f>
              <c:numCache>
                <c:formatCode>0.0</c:formatCode>
                <c:ptCount val="8"/>
                <c:pt idx="0">
                  <c:v>76.900000000000006</c:v>
                </c:pt>
                <c:pt idx="1">
                  <c:v>80.2</c:v>
                </c:pt>
                <c:pt idx="2">
                  <c:v>83.3</c:v>
                </c:pt>
                <c:pt idx="3">
                  <c:v>64</c:v>
                </c:pt>
                <c:pt idx="4">
                  <c:v>82.6</c:v>
                </c:pt>
                <c:pt idx="5">
                  <c:v>81.5</c:v>
                </c:pt>
                <c:pt idx="6">
                  <c:v>83.6</c:v>
                </c:pt>
                <c:pt idx="7">
                  <c:v>83.1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5A-4419-AFFF-9FCEB1F67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3120080"/>
        <c:axId val="1388438592"/>
      </c:barChart>
      <c:catAx>
        <c:axId val="1403120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1388438592"/>
        <c:crosses val="autoZero"/>
        <c:auto val="1"/>
        <c:lblAlgn val="ctr"/>
        <c:lblOffset val="100"/>
        <c:noMultiLvlLbl val="0"/>
      </c:catAx>
      <c:valAx>
        <c:axId val="138843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&quot; &quot;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140312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276226</xdr:colOff>
      <xdr:row>43</xdr:row>
      <xdr:rowOff>223837</xdr:rowOff>
    </xdr:from>
    <xdr:to>
      <xdr:col>33</xdr:col>
      <xdr:colOff>57150</xdr:colOff>
      <xdr:row>83</xdr:row>
      <xdr:rowOff>171451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7B1304D-B3DA-44BF-A2CD-0412545ECF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7</xdr:row>
      <xdr:rowOff>119062</xdr:rowOff>
    </xdr:from>
    <xdr:to>
      <xdr:col>17</xdr:col>
      <xdr:colOff>542925</xdr:colOff>
      <xdr:row>20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BA3A9C-BD64-4F7A-8A97-9A40373B70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1"/>
  <sheetViews>
    <sheetView tabSelected="1" topLeftCell="O1" workbookViewId="0">
      <selection activeCell="I22" sqref="I22"/>
    </sheetView>
  </sheetViews>
  <sheetFormatPr defaultRowHeight="15" x14ac:dyDescent="0.25"/>
  <cols>
    <col min="1" max="1" width="48.28515625" customWidth="1"/>
    <col min="2" max="17" width="9.140625" customWidth="1"/>
    <col min="19" max="19" width="9.28515625" customWidth="1"/>
    <col min="25" max="26" width="9.140625" style="107"/>
  </cols>
  <sheetData>
    <row r="1" spans="1:26" ht="15.75" thickBot="1" x14ac:dyDescent="0.3"/>
    <row r="2" spans="1:26" ht="16.5" thickTop="1" thickBot="1" x14ac:dyDescent="0.3">
      <c r="A2" s="2" t="s">
        <v>168</v>
      </c>
      <c r="T2" s="177" t="s">
        <v>15</v>
      </c>
      <c r="U2" s="178"/>
      <c r="V2" s="178"/>
      <c r="W2" s="178"/>
      <c r="X2" s="179"/>
      <c r="Y2" s="108"/>
      <c r="Z2" s="108"/>
    </row>
    <row r="3" spans="1:26" ht="25.5" thickTop="1" thickBot="1" x14ac:dyDescent="0.3">
      <c r="B3" s="5">
        <v>43525</v>
      </c>
      <c r="C3" s="5">
        <v>43556</v>
      </c>
      <c r="D3" s="5">
        <v>43586</v>
      </c>
      <c r="E3" s="5">
        <v>43617</v>
      </c>
      <c r="F3" s="5">
        <v>43647</v>
      </c>
      <c r="G3" s="5">
        <v>43678</v>
      </c>
      <c r="H3" s="5">
        <v>43709</v>
      </c>
      <c r="I3" s="5">
        <v>43739</v>
      </c>
      <c r="J3" s="5">
        <v>43770</v>
      </c>
      <c r="K3" s="5">
        <v>43800</v>
      </c>
      <c r="L3" s="5">
        <v>43831</v>
      </c>
      <c r="M3" s="5">
        <v>43862</v>
      </c>
      <c r="N3" s="5">
        <v>43891</v>
      </c>
      <c r="O3" s="5">
        <v>43922</v>
      </c>
      <c r="P3" s="5">
        <v>43952</v>
      </c>
      <c r="Q3" s="5">
        <v>43983</v>
      </c>
      <c r="R3" s="5">
        <v>44013</v>
      </c>
      <c r="T3" s="6" t="s">
        <v>16</v>
      </c>
      <c r="U3" s="6" t="s">
        <v>17</v>
      </c>
      <c r="V3" s="6" t="s">
        <v>18</v>
      </c>
      <c r="W3" s="6" t="s">
        <v>19</v>
      </c>
      <c r="X3" s="6" t="s">
        <v>20</v>
      </c>
      <c r="Y3" s="109" t="s">
        <v>306</v>
      </c>
      <c r="Z3" s="109" t="s">
        <v>305</v>
      </c>
    </row>
    <row r="4" spans="1:26" ht="16.5" thickTop="1" thickBot="1" x14ac:dyDescent="0.3">
      <c r="A4" s="3" t="s">
        <v>0</v>
      </c>
      <c r="B4" s="4">
        <v>309841</v>
      </c>
      <c r="C4" s="4">
        <v>297625</v>
      </c>
      <c r="D4" s="4">
        <v>282292</v>
      </c>
      <c r="E4" s="4">
        <v>275950</v>
      </c>
      <c r="F4" s="4">
        <v>275261</v>
      </c>
      <c r="G4" s="4">
        <v>282365</v>
      </c>
      <c r="H4" s="4">
        <v>279388</v>
      </c>
      <c r="I4" s="4">
        <v>278136</v>
      </c>
      <c r="J4" s="4">
        <v>283866</v>
      </c>
      <c r="K4" s="4">
        <v>288176</v>
      </c>
      <c r="L4" s="4">
        <v>297931</v>
      </c>
      <c r="M4" s="4">
        <v>293016</v>
      </c>
      <c r="N4" s="4">
        <v>321164</v>
      </c>
      <c r="O4" s="4">
        <v>368925</v>
      </c>
      <c r="P4" s="4">
        <v>384504</v>
      </c>
      <c r="Q4" s="4">
        <v>381629</v>
      </c>
      <c r="R4" s="4">
        <v>382019</v>
      </c>
      <c r="S4" s="107"/>
      <c r="T4" s="7">
        <f>+(N4-B4)/B4*100</f>
        <v>3.654455026933169</v>
      </c>
      <c r="U4" s="7">
        <f>+(O4-C4)/C4*100</f>
        <v>23.956320873582531</v>
      </c>
      <c r="V4" s="7">
        <f t="shared" ref="V4:W4" si="0">+(P4-D4)/D4*100</f>
        <v>36.207898204695852</v>
      </c>
      <c r="W4" s="7">
        <f t="shared" si="0"/>
        <v>38.296430512774052</v>
      </c>
      <c r="X4" s="7">
        <f>+(R4-F4)/F4*100</f>
        <v>38.784281100482815</v>
      </c>
      <c r="Y4" s="110">
        <f>(E4-B4)/B4*100</f>
        <v>-10.938190878547385</v>
      </c>
      <c r="Z4" s="110">
        <f>(R4-N4)/N4*100</f>
        <v>18.948263192636784</v>
      </c>
    </row>
    <row r="5" spans="1:26" ht="16.5" thickTop="1" thickBot="1" x14ac:dyDescent="0.3">
      <c r="A5" s="3" t="s">
        <v>1</v>
      </c>
      <c r="B5" s="4">
        <f>SUM(B6:B18)</f>
        <v>5456</v>
      </c>
      <c r="C5" s="4">
        <f t="shared" ref="C5:O5" si="1">SUM(C6:C18)</f>
        <v>5229</v>
      </c>
      <c r="D5" s="4">
        <f t="shared" si="1"/>
        <v>4934</v>
      </c>
      <c r="E5" s="4">
        <f t="shared" si="1"/>
        <v>4811</v>
      </c>
      <c r="F5" s="4">
        <f t="shared" si="1"/>
        <v>4962</v>
      </c>
      <c r="G5" s="4">
        <f t="shared" si="1"/>
        <v>5193</v>
      </c>
      <c r="H5" s="4">
        <f t="shared" si="1"/>
        <v>5142</v>
      </c>
      <c r="I5" s="4">
        <f t="shared" si="1"/>
        <v>5057</v>
      </c>
      <c r="J5" s="4">
        <f t="shared" si="1"/>
        <v>5108</v>
      </c>
      <c r="K5" s="4">
        <f t="shared" si="1"/>
        <v>5152</v>
      </c>
      <c r="L5" s="4">
        <f t="shared" si="1"/>
        <v>5319</v>
      </c>
      <c r="M5" s="4">
        <f t="shared" si="1"/>
        <v>5287</v>
      </c>
      <c r="N5" s="4">
        <f t="shared" si="1"/>
        <v>6025</v>
      </c>
      <c r="O5" s="4">
        <f t="shared" si="1"/>
        <v>6740</v>
      </c>
      <c r="P5" s="4">
        <f>SUM(P6:P18)</f>
        <v>6546</v>
      </c>
      <c r="Q5" s="4">
        <f t="shared" ref="Q5:R5" si="2">SUM(Q6:Q18)</f>
        <v>6415</v>
      </c>
      <c r="R5" s="4">
        <f t="shared" si="2"/>
        <v>6546</v>
      </c>
      <c r="S5" s="107"/>
      <c r="T5" s="120">
        <f>+(N5-B5)/B5*100</f>
        <v>10.428885630498534</v>
      </c>
      <c r="U5" s="120">
        <f t="shared" ref="U5:U18" si="3">+(O5-C5)/C5*100</f>
        <v>28.896538535092752</v>
      </c>
      <c r="V5" s="7">
        <f t="shared" ref="V5:V18" si="4">+(P5-D5)/D5*100</f>
        <v>32.671260640453994</v>
      </c>
      <c r="W5" s="7">
        <f t="shared" ref="W5:W18" si="5">+(Q5-E5)/E5*100</f>
        <v>33.34026189981293</v>
      </c>
      <c r="X5" s="7">
        <f t="shared" ref="X5:X18" si="6">+(R5-F5)/F5*100</f>
        <v>31.922611850060463</v>
      </c>
      <c r="Y5" s="110">
        <f t="shared" ref="Y5:Y18" si="7">(E5-B5)/B5*100</f>
        <v>-11.821847507331379</v>
      </c>
      <c r="Z5" s="110">
        <f t="shared" ref="Z5:Z18" si="8">(R5-N5)/N5*100</f>
        <v>8.6473029045643148</v>
      </c>
    </row>
    <row r="6" spans="1:26" ht="16.5" thickTop="1" thickBot="1" x14ac:dyDescent="0.3">
      <c r="A6" s="3" t="s">
        <v>2</v>
      </c>
      <c r="B6" s="4">
        <v>1392</v>
      </c>
      <c r="C6" s="4">
        <v>1362</v>
      </c>
      <c r="D6" s="4">
        <v>1272</v>
      </c>
      <c r="E6" s="4">
        <v>1242</v>
      </c>
      <c r="F6" s="4">
        <v>1351</v>
      </c>
      <c r="G6" s="4">
        <v>1397</v>
      </c>
      <c r="H6" s="4">
        <v>1368</v>
      </c>
      <c r="I6" s="4">
        <v>1309</v>
      </c>
      <c r="J6" s="4">
        <v>1334</v>
      </c>
      <c r="K6" s="4">
        <v>1451</v>
      </c>
      <c r="L6" s="4">
        <v>1419</v>
      </c>
      <c r="M6" s="4">
        <v>1425</v>
      </c>
      <c r="N6" s="4">
        <v>1656</v>
      </c>
      <c r="O6" s="4">
        <v>1793</v>
      </c>
      <c r="P6" s="4">
        <v>1600</v>
      </c>
      <c r="Q6" s="4">
        <v>1533</v>
      </c>
      <c r="R6" s="4">
        <v>1573</v>
      </c>
      <c r="S6" s="107"/>
      <c r="T6" s="7">
        <f>+(N6-B6)/B6*100</f>
        <v>18.96551724137931</v>
      </c>
      <c r="U6" s="7">
        <f t="shared" si="3"/>
        <v>31.644640234948607</v>
      </c>
      <c r="V6" s="7">
        <f t="shared" si="4"/>
        <v>25.786163522012579</v>
      </c>
      <c r="W6" s="7">
        <f t="shared" si="5"/>
        <v>23.429951690821259</v>
      </c>
      <c r="X6" s="7">
        <f t="shared" si="6"/>
        <v>16.432272390821616</v>
      </c>
      <c r="Y6" s="110">
        <f t="shared" si="7"/>
        <v>-10.775862068965516</v>
      </c>
      <c r="Z6" s="110">
        <f t="shared" si="8"/>
        <v>-5.0120772946859908</v>
      </c>
    </row>
    <row r="7" spans="1:26" ht="16.5" thickTop="1" thickBot="1" x14ac:dyDescent="0.3">
      <c r="A7" s="3" t="s">
        <v>3</v>
      </c>
      <c r="B7" s="4">
        <v>228</v>
      </c>
      <c r="C7" s="4">
        <v>196</v>
      </c>
      <c r="D7" s="4">
        <v>174</v>
      </c>
      <c r="E7" s="4">
        <v>165</v>
      </c>
      <c r="F7" s="4">
        <v>171</v>
      </c>
      <c r="G7" s="4">
        <v>182</v>
      </c>
      <c r="H7" s="4">
        <v>219</v>
      </c>
      <c r="I7" s="4">
        <v>213</v>
      </c>
      <c r="J7" s="4">
        <v>199</v>
      </c>
      <c r="K7" s="4">
        <v>194</v>
      </c>
      <c r="L7" s="4">
        <v>184</v>
      </c>
      <c r="M7" s="4">
        <v>185</v>
      </c>
      <c r="N7" s="4">
        <v>201</v>
      </c>
      <c r="O7" s="4">
        <v>267</v>
      </c>
      <c r="P7" s="4">
        <v>287</v>
      </c>
      <c r="Q7" s="4">
        <v>297</v>
      </c>
      <c r="R7" s="4">
        <v>299</v>
      </c>
      <c r="S7" s="107"/>
      <c r="T7" s="8">
        <f>+(N7-B7)/B7*100</f>
        <v>-11.842105263157894</v>
      </c>
      <c r="U7" s="7">
        <f t="shared" si="3"/>
        <v>36.224489795918366</v>
      </c>
      <c r="V7" s="9">
        <f t="shared" si="4"/>
        <v>64.942528735632195</v>
      </c>
      <c r="W7" s="9">
        <f t="shared" si="5"/>
        <v>80</v>
      </c>
      <c r="X7" s="9">
        <f t="shared" si="6"/>
        <v>74.853801169590639</v>
      </c>
      <c r="Y7" s="110">
        <f t="shared" si="7"/>
        <v>-27.631578947368425</v>
      </c>
      <c r="Z7" s="110">
        <f t="shared" si="8"/>
        <v>48.756218905472636</v>
      </c>
    </row>
    <row r="8" spans="1:26" ht="16.5" thickTop="1" thickBot="1" x14ac:dyDescent="0.3">
      <c r="A8" s="3" t="s">
        <v>4</v>
      </c>
      <c r="B8" s="4">
        <v>132</v>
      </c>
      <c r="C8" s="4">
        <v>130</v>
      </c>
      <c r="D8" s="4">
        <v>125</v>
      </c>
      <c r="E8" s="4">
        <v>113</v>
      </c>
      <c r="F8" s="4">
        <v>121</v>
      </c>
      <c r="G8" s="4">
        <v>128</v>
      </c>
      <c r="H8" s="4">
        <v>135</v>
      </c>
      <c r="I8" s="4">
        <v>133</v>
      </c>
      <c r="J8" s="4">
        <v>127</v>
      </c>
      <c r="K8" s="4">
        <v>128</v>
      </c>
      <c r="L8" s="4">
        <v>123</v>
      </c>
      <c r="M8" s="4">
        <v>124</v>
      </c>
      <c r="N8" s="4">
        <v>139</v>
      </c>
      <c r="O8" s="4">
        <v>156</v>
      </c>
      <c r="P8" s="4">
        <v>135</v>
      </c>
      <c r="Q8" s="4">
        <v>128</v>
      </c>
      <c r="R8" s="4">
        <v>133</v>
      </c>
      <c r="S8" s="107"/>
      <c r="T8" s="7">
        <f t="shared" ref="T8:T18" si="9">+(N8-B8)/B8*100</f>
        <v>5.3030303030303028</v>
      </c>
      <c r="U8" s="7">
        <f t="shared" si="3"/>
        <v>20</v>
      </c>
      <c r="V8" s="7">
        <f t="shared" si="4"/>
        <v>8</v>
      </c>
      <c r="W8" s="7">
        <f t="shared" si="5"/>
        <v>13.274336283185843</v>
      </c>
      <c r="X8" s="7">
        <f t="shared" si="6"/>
        <v>9.9173553719008272</v>
      </c>
      <c r="Y8" s="110">
        <f t="shared" si="7"/>
        <v>-14.393939393939394</v>
      </c>
      <c r="Z8" s="110">
        <f t="shared" si="8"/>
        <v>-4.3165467625899279</v>
      </c>
    </row>
    <row r="9" spans="1:26" ht="16.5" thickTop="1" thickBot="1" x14ac:dyDescent="0.3">
      <c r="A9" s="3" t="s">
        <v>5</v>
      </c>
      <c r="B9" s="4">
        <v>430</v>
      </c>
      <c r="C9" s="4">
        <v>432</v>
      </c>
      <c r="D9" s="4">
        <v>417</v>
      </c>
      <c r="E9" s="4">
        <v>412</v>
      </c>
      <c r="F9" s="4">
        <v>415</v>
      </c>
      <c r="G9" s="4">
        <v>432</v>
      </c>
      <c r="H9" s="4">
        <v>454</v>
      </c>
      <c r="I9" s="4">
        <v>446</v>
      </c>
      <c r="J9" s="4">
        <v>415</v>
      </c>
      <c r="K9" s="4">
        <v>424</v>
      </c>
      <c r="L9" s="4">
        <v>443</v>
      </c>
      <c r="M9" s="4">
        <v>441</v>
      </c>
      <c r="N9" s="4">
        <v>484</v>
      </c>
      <c r="O9" s="4">
        <v>538</v>
      </c>
      <c r="P9" s="4">
        <v>566</v>
      </c>
      <c r="Q9" s="4">
        <v>560</v>
      </c>
      <c r="R9" s="4">
        <v>579</v>
      </c>
      <c r="S9" s="107"/>
      <c r="T9" s="7">
        <f t="shared" si="9"/>
        <v>12.558139534883722</v>
      </c>
      <c r="U9" s="7">
        <f t="shared" si="3"/>
        <v>24.537037037037038</v>
      </c>
      <c r="V9" s="7">
        <f t="shared" si="4"/>
        <v>35.731414868105517</v>
      </c>
      <c r="W9" s="7">
        <f t="shared" si="5"/>
        <v>35.922330097087382</v>
      </c>
      <c r="X9" s="7">
        <f t="shared" si="6"/>
        <v>39.518072289156628</v>
      </c>
      <c r="Y9" s="110">
        <f t="shared" si="7"/>
        <v>-4.1860465116279073</v>
      </c>
      <c r="Z9" s="110">
        <f t="shared" si="8"/>
        <v>19.628099173553721</v>
      </c>
    </row>
    <row r="10" spans="1:26" ht="16.5" thickTop="1" thickBot="1" x14ac:dyDescent="0.3">
      <c r="A10" s="3" t="s">
        <v>6</v>
      </c>
      <c r="B10" s="4">
        <v>152</v>
      </c>
      <c r="C10" s="4">
        <v>143</v>
      </c>
      <c r="D10" s="4">
        <v>136</v>
      </c>
      <c r="E10" s="4">
        <v>124</v>
      </c>
      <c r="F10" s="4">
        <v>128</v>
      </c>
      <c r="G10" s="4">
        <v>125</v>
      </c>
      <c r="H10" s="4">
        <v>126</v>
      </c>
      <c r="I10" s="4">
        <v>130</v>
      </c>
      <c r="J10" s="4">
        <v>138</v>
      </c>
      <c r="K10" s="4">
        <v>125</v>
      </c>
      <c r="L10" s="4">
        <v>139</v>
      </c>
      <c r="M10" s="4">
        <v>124</v>
      </c>
      <c r="N10" s="4">
        <v>122</v>
      </c>
      <c r="O10" s="4">
        <v>120</v>
      </c>
      <c r="P10" s="4">
        <v>134</v>
      </c>
      <c r="Q10" s="4">
        <v>124</v>
      </c>
      <c r="R10" s="4">
        <v>136</v>
      </c>
      <c r="S10" s="107"/>
      <c r="T10" s="7">
        <f>+(N10-B10)/B10*100</f>
        <v>-19.736842105263158</v>
      </c>
      <c r="U10" s="7">
        <f t="shared" si="3"/>
        <v>-16.083916083916083</v>
      </c>
      <c r="V10" s="7">
        <f t="shared" si="4"/>
        <v>-1.4705882352941175</v>
      </c>
      <c r="W10" s="7">
        <f t="shared" si="5"/>
        <v>0</v>
      </c>
      <c r="X10" s="7">
        <f t="shared" si="6"/>
        <v>6.25</v>
      </c>
      <c r="Y10" s="110">
        <f t="shared" si="7"/>
        <v>-18.421052631578945</v>
      </c>
      <c r="Z10" s="110">
        <f t="shared" si="8"/>
        <v>11.475409836065573</v>
      </c>
    </row>
    <row r="11" spans="1:26" ht="16.5" thickTop="1" thickBot="1" x14ac:dyDescent="0.3">
      <c r="A11" s="3" t="s">
        <v>7</v>
      </c>
      <c r="B11" s="4">
        <v>159</v>
      </c>
      <c r="C11" s="4">
        <v>150</v>
      </c>
      <c r="D11" s="4">
        <v>145</v>
      </c>
      <c r="E11" s="4">
        <v>150</v>
      </c>
      <c r="F11" s="4">
        <v>144</v>
      </c>
      <c r="G11" s="4">
        <v>142</v>
      </c>
      <c r="H11" s="4">
        <v>140</v>
      </c>
      <c r="I11" s="4">
        <v>139</v>
      </c>
      <c r="J11" s="4">
        <v>152</v>
      </c>
      <c r="K11" s="4">
        <v>171</v>
      </c>
      <c r="L11" s="4">
        <v>169</v>
      </c>
      <c r="M11" s="4">
        <v>159</v>
      </c>
      <c r="N11" s="4">
        <v>173</v>
      </c>
      <c r="O11" s="4">
        <v>179</v>
      </c>
      <c r="P11" s="4">
        <v>182</v>
      </c>
      <c r="Q11" s="4">
        <v>173</v>
      </c>
      <c r="R11" s="4">
        <v>163</v>
      </c>
      <c r="S11" s="107"/>
      <c r="T11" s="7">
        <f t="shared" si="9"/>
        <v>8.8050314465408803</v>
      </c>
      <c r="U11" s="7">
        <f t="shared" si="3"/>
        <v>19.333333333333332</v>
      </c>
      <c r="V11" s="7">
        <f t="shared" si="4"/>
        <v>25.517241379310345</v>
      </c>
      <c r="W11" s="7">
        <f t="shared" si="5"/>
        <v>15.333333333333332</v>
      </c>
      <c r="X11" s="7">
        <f t="shared" si="6"/>
        <v>13.194444444444445</v>
      </c>
      <c r="Y11" s="110">
        <f t="shared" si="7"/>
        <v>-5.6603773584905666</v>
      </c>
      <c r="Z11" s="110">
        <f t="shared" si="8"/>
        <v>-5.7803468208092488</v>
      </c>
    </row>
    <row r="12" spans="1:26" ht="16.5" thickTop="1" thickBot="1" x14ac:dyDescent="0.3">
      <c r="A12" s="3" t="s">
        <v>8</v>
      </c>
      <c r="B12" s="4">
        <v>674</v>
      </c>
      <c r="C12" s="4">
        <v>599</v>
      </c>
      <c r="D12" s="4">
        <v>603</v>
      </c>
      <c r="E12" s="4">
        <v>569</v>
      </c>
      <c r="F12" s="4">
        <v>597</v>
      </c>
      <c r="G12" s="4">
        <v>613</v>
      </c>
      <c r="H12" s="4">
        <v>559</v>
      </c>
      <c r="I12" s="4">
        <v>557</v>
      </c>
      <c r="J12" s="4">
        <v>595</v>
      </c>
      <c r="K12" s="4">
        <v>580</v>
      </c>
      <c r="L12" s="4">
        <v>615</v>
      </c>
      <c r="M12" s="4">
        <v>582</v>
      </c>
      <c r="N12" s="4">
        <v>773</v>
      </c>
      <c r="O12" s="4">
        <v>953</v>
      </c>
      <c r="P12" s="4">
        <v>923</v>
      </c>
      <c r="Q12" s="4">
        <v>872</v>
      </c>
      <c r="R12" s="4">
        <v>875</v>
      </c>
      <c r="S12" s="107"/>
      <c r="T12" s="7">
        <f t="shared" si="9"/>
        <v>14.688427299703264</v>
      </c>
      <c r="U12" s="9">
        <f t="shared" si="3"/>
        <v>59.098497495826372</v>
      </c>
      <c r="V12" s="9">
        <f t="shared" si="4"/>
        <v>53.067993366500829</v>
      </c>
      <c r="W12" s="9">
        <f t="shared" si="5"/>
        <v>53.251318101933222</v>
      </c>
      <c r="X12" s="9">
        <f t="shared" si="6"/>
        <v>46.566164154103852</v>
      </c>
      <c r="Y12" s="110">
        <f t="shared" si="7"/>
        <v>-15.578635014836795</v>
      </c>
      <c r="Z12" s="110">
        <f t="shared" si="8"/>
        <v>13.195342820181114</v>
      </c>
    </row>
    <row r="13" spans="1:26" ht="16.5" thickTop="1" thickBot="1" x14ac:dyDescent="0.3">
      <c r="A13" s="3" t="s">
        <v>9</v>
      </c>
      <c r="B13" s="4">
        <v>117</v>
      </c>
      <c r="C13" s="4">
        <v>120</v>
      </c>
      <c r="D13" s="4">
        <v>120</v>
      </c>
      <c r="E13" s="4">
        <v>121</v>
      </c>
      <c r="F13" s="4">
        <v>130</v>
      </c>
      <c r="G13" s="4">
        <v>135</v>
      </c>
      <c r="H13" s="4">
        <v>139</v>
      </c>
      <c r="I13" s="4">
        <v>128</v>
      </c>
      <c r="J13" s="4">
        <v>138</v>
      </c>
      <c r="K13" s="4">
        <v>139</v>
      </c>
      <c r="L13" s="4">
        <v>133</v>
      </c>
      <c r="M13" s="4">
        <v>143</v>
      </c>
      <c r="N13" s="4">
        <v>152</v>
      </c>
      <c r="O13" s="4">
        <v>154</v>
      </c>
      <c r="P13" s="4">
        <v>143</v>
      </c>
      <c r="Q13" s="4">
        <v>131</v>
      </c>
      <c r="R13" s="4">
        <v>135</v>
      </c>
      <c r="S13" s="107"/>
      <c r="T13" s="7">
        <f t="shared" si="9"/>
        <v>29.914529914529915</v>
      </c>
      <c r="U13" s="7">
        <f t="shared" si="3"/>
        <v>28.333333333333332</v>
      </c>
      <c r="V13" s="7">
        <f t="shared" si="4"/>
        <v>19.166666666666668</v>
      </c>
      <c r="W13" s="7">
        <f t="shared" si="5"/>
        <v>8.2644628099173563</v>
      </c>
      <c r="X13" s="7">
        <f t="shared" si="6"/>
        <v>3.8461538461538463</v>
      </c>
      <c r="Y13" s="110">
        <f t="shared" si="7"/>
        <v>3.4188034188034191</v>
      </c>
      <c r="Z13" s="110">
        <f t="shared" si="8"/>
        <v>-11.184210526315789</v>
      </c>
    </row>
    <row r="14" spans="1:26" ht="16.5" thickTop="1" thickBot="1" x14ac:dyDescent="0.3">
      <c r="A14" s="3" t="s">
        <v>10</v>
      </c>
      <c r="B14" s="4">
        <v>388</v>
      </c>
      <c r="C14" s="4">
        <v>374</v>
      </c>
      <c r="D14" s="4">
        <v>361</v>
      </c>
      <c r="E14" s="4">
        <v>373</v>
      </c>
      <c r="F14" s="4">
        <v>372</v>
      </c>
      <c r="G14" s="4">
        <v>360</v>
      </c>
      <c r="H14" s="4">
        <v>350</v>
      </c>
      <c r="I14" s="4">
        <v>359</v>
      </c>
      <c r="J14" s="4">
        <v>374</v>
      </c>
      <c r="K14" s="4">
        <v>390</v>
      </c>
      <c r="L14" s="4">
        <v>431</v>
      </c>
      <c r="M14" s="4">
        <v>428</v>
      </c>
      <c r="N14" s="4">
        <v>488</v>
      </c>
      <c r="O14" s="4">
        <v>469</v>
      </c>
      <c r="P14" s="4">
        <v>443</v>
      </c>
      <c r="Q14" s="4">
        <v>460</v>
      </c>
      <c r="R14" s="4">
        <v>502</v>
      </c>
      <c r="S14" s="107"/>
      <c r="T14" s="7">
        <f t="shared" si="9"/>
        <v>25.773195876288657</v>
      </c>
      <c r="U14" s="7">
        <f t="shared" si="3"/>
        <v>25.401069518716579</v>
      </c>
      <c r="V14" s="7">
        <f t="shared" si="4"/>
        <v>22.714681440443211</v>
      </c>
      <c r="W14" s="7">
        <f t="shared" si="5"/>
        <v>23.324396782841823</v>
      </c>
      <c r="X14" s="7">
        <f t="shared" si="6"/>
        <v>34.946236559139784</v>
      </c>
      <c r="Y14" s="110">
        <f t="shared" si="7"/>
        <v>-3.865979381443299</v>
      </c>
      <c r="Z14" s="110">
        <f t="shared" si="8"/>
        <v>2.8688524590163933</v>
      </c>
    </row>
    <row r="15" spans="1:26" ht="16.5" thickTop="1" thickBot="1" x14ac:dyDescent="0.3">
      <c r="A15" s="3" t="s">
        <v>11</v>
      </c>
      <c r="B15" s="4">
        <v>853</v>
      </c>
      <c r="C15" s="4">
        <v>848</v>
      </c>
      <c r="D15" s="4">
        <v>810</v>
      </c>
      <c r="E15" s="4">
        <v>788</v>
      </c>
      <c r="F15" s="4">
        <v>807</v>
      </c>
      <c r="G15" s="4">
        <v>842</v>
      </c>
      <c r="H15" s="4">
        <v>769</v>
      </c>
      <c r="I15" s="4">
        <v>769</v>
      </c>
      <c r="J15" s="4">
        <v>793</v>
      </c>
      <c r="K15" s="4">
        <v>739</v>
      </c>
      <c r="L15" s="4">
        <v>812</v>
      </c>
      <c r="M15" s="4">
        <v>802</v>
      </c>
      <c r="N15" s="4">
        <v>888</v>
      </c>
      <c r="O15" s="4">
        <v>1012</v>
      </c>
      <c r="P15" s="4">
        <v>1044</v>
      </c>
      <c r="Q15" s="4">
        <v>1057</v>
      </c>
      <c r="R15" s="4">
        <v>1072</v>
      </c>
      <c r="S15" s="107"/>
      <c r="T15" s="7">
        <f t="shared" si="9"/>
        <v>4.1031652989449006</v>
      </c>
      <c r="U15" s="7">
        <f t="shared" si="3"/>
        <v>19.339622641509436</v>
      </c>
      <c r="V15" s="7">
        <f t="shared" si="4"/>
        <v>28.888888888888886</v>
      </c>
      <c r="W15" s="7">
        <f t="shared" si="5"/>
        <v>34.137055837563452</v>
      </c>
      <c r="X15" s="7">
        <f t="shared" si="6"/>
        <v>32.837670384138782</v>
      </c>
      <c r="Y15" s="110">
        <f t="shared" si="7"/>
        <v>-7.6201641266119573</v>
      </c>
      <c r="Z15" s="110">
        <f t="shared" si="8"/>
        <v>20.72072072072072</v>
      </c>
    </row>
    <row r="16" spans="1:26" ht="16.5" thickTop="1" thickBot="1" x14ac:dyDescent="0.3">
      <c r="A16" s="3" t="s">
        <v>12</v>
      </c>
      <c r="B16" s="4">
        <v>737</v>
      </c>
      <c r="C16" s="4">
        <v>690</v>
      </c>
      <c r="D16" s="4">
        <v>606</v>
      </c>
      <c r="E16" s="4">
        <v>590</v>
      </c>
      <c r="F16" s="4">
        <v>568</v>
      </c>
      <c r="G16" s="4">
        <v>651</v>
      </c>
      <c r="H16" s="4">
        <v>711</v>
      </c>
      <c r="I16" s="4">
        <v>693</v>
      </c>
      <c r="J16" s="4">
        <v>654</v>
      </c>
      <c r="K16" s="4">
        <v>637</v>
      </c>
      <c r="L16" s="4">
        <v>664</v>
      </c>
      <c r="M16" s="4">
        <v>673</v>
      </c>
      <c r="N16" s="4">
        <v>733</v>
      </c>
      <c r="O16" s="4">
        <v>854</v>
      </c>
      <c r="P16" s="4">
        <v>844</v>
      </c>
      <c r="Q16" s="4">
        <v>831</v>
      </c>
      <c r="R16" s="4">
        <v>828</v>
      </c>
      <c r="S16" s="107"/>
      <c r="T16" s="7">
        <f t="shared" si="9"/>
        <v>-0.54274084124830391</v>
      </c>
      <c r="U16" s="7">
        <f t="shared" si="3"/>
        <v>23.768115942028984</v>
      </c>
      <c r="V16" s="9">
        <f t="shared" si="4"/>
        <v>39.273927392739274</v>
      </c>
      <c r="W16" s="9">
        <f t="shared" si="5"/>
        <v>40.847457627118644</v>
      </c>
      <c r="X16" s="9">
        <f t="shared" si="6"/>
        <v>45.774647887323944</v>
      </c>
      <c r="Y16" s="110">
        <f t="shared" si="7"/>
        <v>-19.945725915875169</v>
      </c>
      <c r="Z16" s="110">
        <f t="shared" si="8"/>
        <v>12.960436562073671</v>
      </c>
    </row>
    <row r="17" spans="1:27" ht="16.5" thickTop="1" thickBot="1" x14ac:dyDescent="0.3">
      <c r="A17" s="3" t="s">
        <v>13</v>
      </c>
      <c r="B17" s="4">
        <v>59</v>
      </c>
      <c r="C17" s="4">
        <v>62</v>
      </c>
      <c r="D17" s="4">
        <v>48</v>
      </c>
      <c r="E17" s="4">
        <v>50</v>
      </c>
      <c r="F17" s="4">
        <v>48</v>
      </c>
      <c r="G17" s="4">
        <v>53</v>
      </c>
      <c r="H17" s="4">
        <v>47</v>
      </c>
      <c r="I17" s="4">
        <v>46</v>
      </c>
      <c r="J17" s="4">
        <v>49</v>
      </c>
      <c r="K17" s="4">
        <v>46</v>
      </c>
      <c r="L17" s="4">
        <v>51</v>
      </c>
      <c r="M17" s="4">
        <v>60</v>
      </c>
      <c r="N17" s="4">
        <v>74</v>
      </c>
      <c r="O17" s="4">
        <v>78</v>
      </c>
      <c r="P17" s="4">
        <v>81</v>
      </c>
      <c r="Q17" s="4">
        <v>84</v>
      </c>
      <c r="R17" s="4">
        <v>87</v>
      </c>
      <c r="S17" s="107"/>
      <c r="T17" s="7">
        <f t="shared" si="9"/>
        <v>25.423728813559322</v>
      </c>
      <c r="U17" s="7">
        <f t="shared" si="3"/>
        <v>25.806451612903224</v>
      </c>
      <c r="V17" s="9">
        <f t="shared" si="4"/>
        <v>68.75</v>
      </c>
      <c r="W17" s="9">
        <f t="shared" si="5"/>
        <v>68</v>
      </c>
      <c r="X17" s="9">
        <f t="shared" si="6"/>
        <v>81.25</v>
      </c>
      <c r="Y17" s="110">
        <f t="shared" si="7"/>
        <v>-15.254237288135593</v>
      </c>
      <c r="Z17" s="110">
        <f t="shared" si="8"/>
        <v>17.567567567567568</v>
      </c>
    </row>
    <row r="18" spans="1:27" ht="16.5" thickTop="1" thickBot="1" x14ac:dyDescent="0.3">
      <c r="A18" s="3" t="s">
        <v>14</v>
      </c>
      <c r="B18" s="4">
        <v>135</v>
      </c>
      <c r="C18" s="4">
        <v>123</v>
      </c>
      <c r="D18" s="4">
        <v>117</v>
      </c>
      <c r="E18" s="4">
        <v>114</v>
      </c>
      <c r="F18" s="4">
        <v>110</v>
      </c>
      <c r="G18" s="4">
        <v>133</v>
      </c>
      <c r="H18" s="4">
        <v>125</v>
      </c>
      <c r="I18" s="4">
        <v>135</v>
      </c>
      <c r="J18" s="4">
        <v>140</v>
      </c>
      <c r="K18" s="4">
        <v>128</v>
      </c>
      <c r="L18" s="4">
        <v>136</v>
      </c>
      <c r="M18" s="4">
        <v>141</v>
      </c>
      <c r="N18" s="4">
        <v>142</v>
      </c>
      <c r="O18" s="4">
        <v>167</v>
      </c>
      <c r="P18" s="4">
        <v>164</v>
      </c>
      <c r="Q18" s="4">
        <v>165</v>
      </c>
      <c r="R18" s="4">
        <v>164</v>
      </c>
      <c r="S18" s="107"/>
      <c r="T18" s="7">
        <f t="shared" si="9"/>
        <v>5.1851851851851851</v>
      </c>
      <c r="U18" s="7">
        <f t="shared" si="3"/>
        <v>35.772357723577237</v>
      </c>
      <c r="V18" s="7">
        <f t="shared" si="4"/>
        <v>40.17094017094017</v>
      </c>
      <c r="W18" s="7">
        <f t="shared" si="5"/>
        <v>44.736842105263158</v>
      </c>
      <c r="X18" s="7">
        <f t="shared" si="6"/>
        <v>49.090909090909093</v>
      </c>
      <c r="Y18" s="110">
        <f t="shared" si="7"/>
        <v>-15.555555555555555</v>
      </c>
      <c r="Z18" s="110">
        <f t="shared" si="8"/>
        <v>15.492957746478872</v>
      </c>
    </row>
    <row r="19" spans="1:27" ht="15.75" thickTop="1" x14ac:dyDescent="0.25"/>
    <row r="22" spans="1:27" ht="15.75" thickBot="1" x14ac:dyDescent="0.3">
      <c r="A22" s="184" t="s">
        <v>304</v>
      </c>
      <c r="B22" s="184"/>
      <c r="C22" s="184"/>
      <c r="R22">
        <f>R26/R5</f>
        <v>0.128017109685304</v>
      </c>
    </row>
    <row r="23" spans="1:27" ht="16.5" thickTop="1" thickBot="1" x14ac:dyDescent="0.3">
      <c r="R23">
        <f>R26/R25</f>
        <v>2.0070894807434375E-2</v>
      </c>
      <c r="T23" s="177" t="s">
        <v>15</v>
      </c>
      <c r="U23" s="178"/>
      <c r="V23" s="178"/>
      <c r="W23" s="178"/>
      <c r="X23" s="179"/>
      <c r="Y23" s="108"/>
      <c r="Z23" s="108"/>
    </row>
    <row r="24" spans="1:27" ht="25.5" thickTop="1" thickBot="1" x14ac:dyDescent="0.3">
      <c r="B24" s="5">
        <v>43525</v>
      </c>
      <c r="C24" s="5">
        <v>43556</v>
      </c>
      <c r="D24" s="5">
        <v>43586</v>
      </c>
      <c r="E24" s="5">
        <v>43617</v>
      </c>
      <c r="F24" s="5">
        <v>43647</v>
      </c>
      <c r="G24" s="5">
        <v>43678</v>
      </c>
      <c r="H24" s="5">
        <v>43709</v>
      </c>
      <c r="I24" s="5">
        <v>43739</v>
      </c>
      <c r="J24" s="5">
        <v>43770</v>
      </c>
      <c r="K24" s="5">
        <v>43800</v>
      </c>
      <c r="L24" s="5">
        <v>43831</v>
      </c>
      <c r="M24" s="5">
        <v>43862</v>
      </c>
      <c r="N24" s="5">
        <v>43891</v>
      </c>
      <c r="O24" s="5">
        <v>43922</v>
      </c>
      <c r="P24" s="5">
        <v>43952</v>
      </c>
      <c r="Q24" s="5">
        <v>43983</v>
      </c>
      <c r="R24" s="5">
        <v>44013</v>
      </c>
      <c r="T24" s="6" t="s">
        <v>16</v>
      </c>
      <c r="U24" s="6" t="s">
        <v>17</v>
      </c>
      <c r="V24" s="6" t="s">
        <v>18</v>
      </c>
      <c r="W24" s="6" t="s">
        <v>19</v>
      </c>
      <c r="X24" s="6" t="s">
        <v>20</v>
      </c>
      <c r="Y24" s="109" t="s">
        <v>306</v>
      </c>
      <c r="Z24" s="109" t="s">
        <v>305</v>
      </c>
      <c r="AA24" s="121" t="s">
        <v>315</v>
      </c>
    </row>
    <row r="25" spans="1:27" ht="16.5" thickTop="1" thickBot="1" x14ac:dyDescent="0.3">
      <c r="A25" s="3" t="s">
        <v>0</v>
      </c>
      <c r="B25" s="106">
        <v>32156</v>
      </c>
      <c r="C25" s="106">
        <v>29879</v>
      </c>
      <c r="D25" s="106">
        <v>27422</v>
      </c>
      <c r="E25" s="106">
        <v>25261</v>
      </c>
      <c r="F25" s="106">
        <v>26032</v>
      </c>
      <c r="G25" s="106">
        <v>27311</v>
      </c>
      <c r="H25" s="106">
        <v>29675</v>
      </c>
      <c r="I25" s="106">
        <v>31049</v>
      </c>
      <c r="J25" s="106">
        <v>30856</v>
      </c>
      <c r="K25" s="106">
        <v>29711</v>
      </c>
      <c r="L25" s="106">
        <v>32073</v>
      </c>
      <c r="M25" s="106">
        <v>31281</v>
      </c>
      <c r="N25" s="106">
        <v>33202</v>
      </c>
      <c r="O25" s="106">
        <v>39907</v>
      </c>
      <c r="P25" s="106">
        <v>42762</v>
      </c>
      <c r="Q25" s="106">
        <v>42044</v>
      </c>
      <c r="R25" s="106">
        <v>41752</v>
      </c>
      <c r="T25" s="7">
        <f>+(N25-B25)/B25*100</f>
        <v>3.2528921507650201</v>
      </c>
      <c r="U25" s="7">
        <f>+(O25-C25)/C25*100</f>
        <v>33.562033535258877</v>
      </c>
      <c r="V25" s="7">
        <f t="shared" ref="V25:V39" si="10">+(P25-D25)/D25*100</f>
        <v>55.940485741375532</v>
      </c>
      <c r="W25" s="7">
        <f t="shared" ref="W25:W39" si="11">+(Q25-E25)/E25*100</f>
        <v>66.438383278571706</v>
      </c>
      <c r="X25" s="7">
        <f>+(R25-F25)/F25*100</f>
        <v>60.387215734480634</v>
      </c>
      <c r="Y25" s="110">
        <f>(E25-B25)/B25*100</f>
        <v>-21.442343575071526</v>
      </c>
      <c r="Z25" s="110">
        <f>(R25-N25)/N25*100</f>
        <v>25.751460755376183</v>
      </c>
      <c r="AA25" s="122">
        <f>(R25-M25)/M25*100</f>
        <v>33.473993798152236</v>
      </c>
    </row>
    <row r="26" spans="1:27" ht="16.5" thickTop="1" thickBot="1" x14ac:dyDescent="0.3">
      <c r="A26" s="3" t="s">
        <v>1</v>
      </c>
      <c r="B26" s="4">
        <v>718</v>
      </c>
      <c r="C26" s="4">
        <v>701</v>
      </c>
      <c r="D26" s="4">
        <v>642</v>
      </c>
      <c r="E26" s="4">
        <v>623</v>
      </c>
      <c r="F26" s="4">
        <v>663</v>
      </c>
      <c r="G26" s="4">
        <v>683</v>
      </c>
      <c r="H26" s="4">
        <v>734</v>
      </c>
      <c r="I26" s="4">
        <v>771</v>
      </c>
      <c r="J26" s="4">
        <v>752</v>
      </c>
      <c r="K26" s="4">
        <v>710</v>
      </c>
      <c r="L26" s="4">
        <v>739</v>
      </c>
      <c r="M26" s="4">
        <v>757</v>
      </c>
      <c r="N26" s="4">
        <v>816</v>
      </c>
      <c r="O26" s="4">
        <v>903</v>
      </c>
      <c r="P26" s="4">
        <v>852</v>
      </c>
      <c r="Q26" s="4">
        <v>822</v>
      </c>
      <c r="R26" s="4">
        <v>838</v>
      </c>
      <c r="T26" s="7">
        <f>+(N26-B26)/B26*100</f>
        <v>13.649025069637883</v>
      </c>
      <c r="U26" s="7">
        <f t="shared" ref="U26:U39" si="12">+(O26-C26)/C26*100</f>
        <v>28.815977175463626</v>
      </c>
      <c r="V26" s="7">
        <f t="shared" si="10"/>
        <v>32.710280373831772</v>
      </c>
      <c r="W26" s="7">
        <f t="shared" si="11"/>
        <v>31.942215088282506</v>
      </c>
      <c r="X26" s="7">
        <f t="shared" ref="X26:X39" si="13">+(R26-F26)/F26*100</f>
        <v>26.395173453996986</v>
      </c>
      <c r="Y26" s="110">
        <f t="shared" ref="Y26:Y39" si="14">(E26-B26)/B26*100</f>
        <v>-13.231197771587745</v>
      </c>
      <c r="Z26" s="110">
        <f t="shared" ref="Z26:Z39" si="15">(R26-N26)/N26*100</f>
        <v>2.6960784313725492</v>
      </c>
      <c r="AA26" s="122">
        <f t="shared" ref="AA26:AA39" si="16">(R26-M26)/M26*100</f>
        <v>10.700132100396301</v>
      </c>
    </row>
    <row r="27" spans="1:27" ht="16.5" thickTop="1" thickBot="1" x14ac:dyDescent="0.3">
      <c r="A27" s="3" t="s">
        <v>2</v>
      </c>
      <c r="B27" s="4">
        <v>169</v>
      </c>
      <c r="C27" s="4">
        <v>167</v>
      </c>
      <c r="D27" s="4">
        <v>160</v>
      </c>
      <c r="E27" s="4">
        <v>146</v>
      </c>
      <c r="F27" s="4">
        <v>165</v>
      </c>
      <c r="G27" s="4">
        <v>173</v>
      </c>
      <c r="H27" s="4">
        <v>173</v>
      </c>
      <c r="I27" s="4">
        <v>169</v>
      </c>
      <c r="J27" s="4">
        <v>164</v>
      </c>
      <c r="K27" s="4">
        <v>163</v>
      </c>
      <c r="L27" s="4">
        <v>162</v>
      </c>
      <c r="M27" s="4">
        <v>180</v>
      </c>
      <c r="N27" s="4">
        <v>207</v>
      </c>
      <c r="O27" s="4">
        <v>231</v>
      </c>
      <c r="P27" s="4">
        <v>195</v>
      </c>
      <c r="Q27" s="4">
        <v>187</v>
      </c>
      <c r="R27" s="4">
        <v>181</v>
      </c>
      <c r="T27" s="7">
        <f>+(N27-B27)/B27*100</f>
        <v>22.485207100591715</v>
      </c>
      <c r="U27" s="7">
        <f t="shared" si="12"/>
        <v>38.323353293413177</v>
      </c>
      <c r="V27" s="7">
        <f t="shared" si="10"/>
        <v>21.875</v>
      </c>
      <c r="W27" s="7">
        <f t="shared" si="11"/>
        <v>28.082191780821919</v>
      </c>
      <c r="X27" s="7">
        <f t="shared" si="13"/>
        <v>9.6969696969696972</v>
      </c>
      <c r="Y27" s="110">
        <f t="shared" si="14"/>
        <v>-13.609467455621301</v>
      </c>
      <c r="Z27" s="110">
        <f t="shared" si="15"/>
        <v>-12.560386473429952</v>
      </c>
      <c r="AA27" s="122">
        <f t="shared" si="16"/>
        <v>0.55555555555555558</v>
      </c>
    </row>
    <row r="28" spans="1:27" ht="16.5" thickTop="1" thickBot="1" x14ac:dyDescent="0.3">
      <c r="A28" s="3" t="s">
        <v>3</v>
      </c>
      <c r="B28" s="4">
        <v>30</v>
      </c>
      <c r="C28" s="4">
        <v>30</v>
      </c>
      <c r="D28" s="4">
        <v>22</v>
      </c>
      <c r="E28" s="4">
        <v>24</v>
      </c>
      <c r="F28" s="4">
        <v>25</v>
      </c>
      <c r="G28" s="4">
        <v>25</v>
      </c>
      <c r="H28" s="4">
        <v>34</v>
      </c>
      <c r="I28" s="4">
        <v>36</v>
      </c>
      <c r="J28" s="4">
        <v>33</v>
      </c>
      <c r="K28" s="4">
        <v>36</v>
      </c>
      <c r="L28" s="4">
        <v>25</v>
      </c>
      <c r="M28" s="4">
        <v>20</v>
      </c>
      <c r="N28" s="4">
        <v>25</v>
      </c>
      <c r="O28" s="4">
        <v>36</v>
      </c>
      <c r="P28" s="4">
        <v>40</v>
      </c>
      <c r="Q28" s="4">
        <v>49</v>
      </c>
      <c r="R28" s="4">
        <v>34</v>
      </c>
      <c r="T28" s="8">
        <f>+(N28-B28)/B28*100</f>
        <v>-16.666666666666664</v>
      </c>
      <c r="U28" s="7">
        <f t="shared" si="12"/>
        <v>20</v>
      </c>
      <c r="V28" s="9">
        <f t="shared" si="10"/>
        <v>81.818181818181827</v>
      </c>
      <c r="W28" s="9">
        <f t="shared" si="11"/>
        <v>104.16666666666667</v>
      </c>
      <c r="X28" s="9">
        <f t="shared" si="13"/>
        <v>36</v>
      </c>
      <c r="Y28" s="110">
        <f t="shared" si="14"/>
        <v>-20</v>
      </c>
      <c r="Z28" s="110">
        <f t="shared" si="15"/>
        <v>36</v>
      </c>
      <c r="AA28" s="122">
        <f t="shared" si="16"/>
        <v>70</v>
      </c>
    </row>
    <row r="29" spans="1:27" ht="16.5" thickTop="1" thickBot="1" x14ac:dyDescent="0.3">
      <c r="A29" s="3" t="s">
        <v>4</v>
      </c>
      <c r="B29" s="4">
        <v>17</v>
      </c>
      <c r="C29" s="4">
        <v>16</v>
      </c>
      <c r="D29" s="4">
        <v>16</v>
      </c>
      <c r="E29" s="4">
        <v>11</v>
      </c>
      <c r="F29" s="4">
        <v>16</v>
      </c>
      <c r="G29" s="4">
        <v>18</v>
      </c>
      <c r="H29" s="4">
        <v>22</v>
      </c>
      <c r="I29" s="4">
        <v>24</v>
      </c>
      <c r="J29" s="4">
        <v>21</v>
      </c>
      <c r="K29" s="4">
        <v>22</v>
      </c>
      <c r="L29" s="4">
        <v>17</v>
      </c>
      <c r="M29" s="4">
        <v>16</v>
      </c>
      <c r="N29" s="4">
        <v>22</v>
      </c>
      <c r="O29" s="4">
        <v>22</v>
      </c>
      <c r="P29" s="4">
        <v>18</v>
      </c>
      <c r="Q29" s="4">
        <v>14</v>
      </c>
      <c r="R29" s="4">
        <v>14</v>
      </c>
      <c r="T29" s="7">
        <f t="shared" ref="T29:T30" si="17">+(N29-B29)/B29*100</f>
        <v>29.411764705882355</v>
      </c>
      <c r="U29" s="7">
        <f t="shared" si="12"/>
        <v>37.5</v>
      </c>
      <c r="V29" s="7">
        <f t="shared" si="10"/>
        <v>12.5</v>
      </c>
      <c r="W29" s="7">
        <f t="shared" si="11"/>
        <v>27.27272727272727</v>
      </c>
      <c r="X29" s="7">
        <f t="shared" si="13"/>
        <v>-12.5</v>
      </c>
      <c r="Y29" s="110">
        <f t="shared" si="14"/>
        <v>-35.294117647058826</v>
      </c>
      <c r="Z29" s="110">
        <f t="shared" si="15"/>
        <v>-36.363636363636367</v>
      </c>
      <c r="AA29" s="122">
        <f t="shared" si="16"/>
        <v>-12.5</v>
      </c>
    </row>
    <row r="30" spans="1:27" ht="16.5" thickTop="1" thickBot="1" x14ac:dyDescent="0.3">
      <c r="A30" s="3" t="s">
        <v>5</v>
      </c>
      <c r="B30" s="4">
        <v>52</v>
      </c>
      <c r="C30" s="4">
        <v>53</v>
      </c>
      <c r="D30" s="4">
        <v>41</v>
      </c>
      <c r="E30" s="4">
        <v>48</v>
      </c>
      <c r="F30" s="4">
        <v>52</v>
      </c>
      <c r="G30" s="4">
        <v>60</v>
      </c>
      <c r="H30" s="4">
        <v>61</v>
      </c>
      <c r="I30" s="4">
        <v>65</v>
      </c>
      <c r="J30" s="4">
        <v>59</v>
      </c>
      <c r="K30" s="4">
        <v>62</v>
      </c>
      <c r="L30" s="4">
        <v>60</v>
      </c>
      <c r="M30" s="4">
        <v>52</v>
      </c>
      <c r="N30" s="4">
        <v>54</v>
      </c>
      <c r="O30" s="4">
        <v>62</v>
      </c>
      <c r="P30" s="4">
        <v>67</v>
      </c>
      <c r="Q30" s="4">
        <v>67</v>
      </c>
      <c r="R30" s="4">
        <v>70</v>
      </c>
      <c r="T30" s="7">
        <f t="shared" si="17"/>
        <v>3.8461538461538463</v>
      </c>
      <c r="U30" s="7">
        <f t="shared" si="12"/>
        <v>16.981132075471699</v>
      </c>
      <c r="V30" s="7">
        <f t="shared" si="10"/>
        <v>63.414634146341463</v>
      </c>
      <c r="W30" s="7">
        <f t="shared" si="11"/>
        <v>39.583333333333329</v>
      </c>
      <c r="X30" s="7">
        <f t="shared" si="13"/>
        <v>34.615384615384613</v>
      </c>
      <c r="Y30" s="110">
        <f t="shared" si="14"/>
        <v>-7.6923076923076925</v>
      </c>
      <c r="Z30" s="110">
        <f t="shared" si="15"/>
        <v>29.629629629629626</v>
      </c>
      <c r="AA30" s="122">
        <f t="shared" si="16"/>
        <v>34.615384615384613</v>
      </c>
    </row>
    <row r="31" spans="1:27" ht="16.5" thickTop="1" thickBot="1" x14ac:dyDescent="0.3">
      <c r="A31" s="3" t="s">
        <v>6</v>
      </c>
      <c r="B31" s="4">
        <v>21</v>
      </c>
      <c r="C31" s="4">
        <v>18</v>
      </c>
      <c r="D31" s="4">
        <v>18</v>
      </c>
      <c r="E31" s="4">
        <v>16</v>
      </c>
      <c r="F31" s="4">
        <v>18</v>
      </c>
      <c r="G31" s="4">
        <v>18</v>
      </c>
      <c r="H31" s="4">
        <v>20</v>
      </c>
      <c r="I31" s="4">
        <v>23</v>
      </c>
      <c r="J31" s="4">
        <v>27</v>
      </c>
      <c r="K31" s="4">
        <v>19</v>
      </c>
      <c r="L31" s="4">
        <v>24</v>
      </c>
      <c r="M31" s="4">
        <v>22</v>
      </c>
      <c r="N31" s="4">
        <v>21</v>
      </c>
      <c r="O31" s="4">
        <v>18</v>
      </c>
      <c r="P31" s="4">
        <v>21</v>
      </c>
      <c r="Q31" s="4">
        <v>18</v>
      </c>
      <c r="R31" s="4">
        <v>18</v>
      </c>
      <c r="T31" s="7">
        <f>+(N31-B31)/B31*100</f>
        <v>0</v>
      </c>
      <c r="U31" s="7">
        <f t="shared" si="12"/>
        <v>0</v>
      </c>
      <c r="V31" s="7">
        <f t="shared" si="10"/>
        <v>16.666666666666664</v>
      </c>
      <c r="W31" s="7">
        <f t="shared" si="11"/>
        <v>12.5</v>
      </c>
      <c r="X31" s="7">
        <f t="shared" si="13"/>
        <v>0</v>
      </c>
      <c r="Y31" s="110">
        <f t="shared" si="14"/>
        <v>-23.809523809523807</v>
      </c>
      <c r="Z31" s="110">
        <f t="shared" si="15"/>
        <v>-14.285714285714285</v>
      </c>
      <c r="AA31" s="122">
        <f t="shared" si="16"/>
        <v>-18.181818181818183</v>
      </c>
    </row>
    <row r="32" spans="1:27" ht="16.5" thickTop="1" thickBot="1" x14ac:dyDescent="0.3">
      <c r="A32" s="3" t="s">
        <v>7</v>
      </c>
      <c r="B32" s="4">
        <v>23</v>
      </c>
      <c r="C32" s="4">
        <v>18</v>
      </c>
      <c r="D32" s="4">
        <v>18</v>
      </c>
      <c r="E32" s="4">
        <v>17</v>
      </c>
      <c r="F32" s="4">
        <v>14</v>
      </c>
      <c r="G32" s="4">
        <v>18</v>
      </c>
      <c r="H32" s="4">
        <v>21</v>
      </c>
      <c r="I32" s="4">
        <v>20</v>
      </c>
      <c r="J32" s="4">
        <v>16</v>
      </c>
      <c r="K32" s="4">
        <v>19</v>
      </c>
      <c r="L32" s="4">
        <v>18</v>
      </c>
      <c r="M32" s="4">
        <v>19</v>
      </c>
      <c r="N32" s="4">
        <v>18</v>
      </c>
      <c r="O32" s="4">
        <v>22</v>
      </c>
      <c r="P32" s="4">
        <v>24</v>
      </c>
      <c r="Q32" s="4">
        <v>23</v>
      </c>
      <c r="R32" s="4">
        <v>25</v>
      </c>
      <c r="T32" s="7">
        <f t="shared" ref="T32:T39" si="18">+(N32-B32)/B32*100</f>
        <v>-21.739130434782609</v>
      </c>
      <c r="U32" s="7">
        <f t="shared" si="12"/>
        <v>22.222222222222221</v>
      </c>
      <c r="V32" s="7">
        <f t="shared" si="10"/>
        <v>33.333333333333329</v>
      </c>
      <c r="W32" s="7">
        <f t="shared" si="11"/>
        <v>35.294117647058826</v>
      </c>
      <c r="X32" s="9">
        <f t="shared" si="13"/>
        <v>78.571428571428569</v>
      </c>
      <c r="Y32" s="110">
        <f t="shared" si="14"/>
        <v>-26.086956521739129</v>
      </c>
      <c r="Z32" s="110">
        <f t="shared" si="15"/>
        <v>38.888888888888893</v>
      </c>
      <c r="AA32" s="122">
        <f t="shared" si="16"/>
        <v>31.578947368421051</v>
      </c>
    </row>
    <row r="33" spans="1:27" ht="16.5" thickTop="1" thickBot="1" x14ac:dyDescent="0.3">
      <c r="A33" s="3" t="s">
        <v>8</v>
      </c>
      <c r="B33" s="4">
        <v>83</v>
      </c>
      <c r="C33" s="4">
        <v>76</v>
      </c>
      <c r="D33" s="4">
        <v>75</v>
      </c>
      <c r="E33" s="4">
        <v>71</v>
      </c>
      <c r="F33" s="4">
        <v>85</v>
      </c>
      <c r="G33" s="4">
        <v>80</v>
      </c>
      <c r="H33" s="4">
        <v>85</v>
      </c>
      <c r="I33" s="4">
        <v>92</v>
      </c>
      <c r="J33" s="4">
        <v>87</v>
      </c>
      <c r="K33" s="4">
        <v>78</v>
      </c>
      <c r="L33" s="4">
        <v>99</v>
      </c>
      <c r="M33" s="4">
        <v>96</v>
      </c>
      <c r="N33" s="4">
        <v>113</v>
      </c>
      <c r="O33" s="4">
        <v>131</v>
      </c>
      <c r="P33" s="4">
        <v>125</v>
      </c>
      <c r="Q33" s="4">
        <v>113</v>
      </c>
      <c r="R33" s="4">
        <v>134</v>
      </c>
      <c r="T33" s="7">
        <f t="shared" si="18"/>
        <v>36.144578313253014</v>
      </c>
      <c r="U33" s="9">
        <f t="shared" si="12"/>
        <v>72.368421052631575</v>
      </c>
      <c r="V33" s="9">
        <f t="shared" si="10"/>
        <v>66.666666666666657</v>
      </c>
      <c r="W33" s="9">
        <f t="shared" si="11"/>
        <v>59.154929577464785</v>
      </c>
      <c r="X33" s="9">
        <f t="shared" si="13"/>
        <v>57.647058823529406</v>
      </c>
      <c r="Y33" s="110">
        <f t="shared" si="14"/>
        <v>-14.457831325301203</v>
      </c>
      <c r="Z33" s="110">
        <f t="shared" si="15"/>
        <v>18.584070796460178</v>
      </c>
      <c r="AA33" s="122">
        <f t="shared" si="16"/>
        <v>39.583333333333329</v>
      </c>
    </row>
    <row r="34" spans="1:27" ht="16.5" thickTop="1" thickBot="1" x14ac:dyDescent="0.3">
      <c r="A34" s="3" t="s">
        <v>9</v>
      </c>
      <c r="B34" s="4">
        <v>15</v>
      </c>
      <c r="C34" s="4">
        <v>17</v>
      </c>
      <c r="D34" s="4">
        <v>17</v>
      </c>
      <c r="E34" s="4">
        <v>16</v>
      </c>
      <c r="F34" s="4">
        <v>19</v>
      </c>
      <c r="G34" s="4">
        <v>22</v>
      </c>
      <c r="H34" s="4">
        <v>22</v>
      </c>
      <c r="I34" s="4">
        <v>21</v>
      </c>
      <c r="J34" s="4">
        <v>22</v>
      </c>
      <c r="K34" s="4">
        <v>22</v>
      </c>
      <c r="L34" s="4">
        <v>23</v>
      </c>
      <c r="M34" s="4">
        <v>23</v>
      </c>
      <c r="N34" s="4">
        <v>23</v>
      </c>
      <c r="O34" s="4">
        <v>23</v>
      </c>
      <c r="P34" s="4">
        <v>19</v>
      </c>
      <c r="Q34" s="4">
        <v>14</v>
      </c>
      <c r="R34" s="4">
        <v>15</v>
      </c>
      <c r="T34" s="7">
        <f t="shared" si="18"/>
        <v>53.333333333333336</v>
      </c>
      <c r="U34" s="7">
        <f t="shared" si="12"/>
        <v>35.294117647058826</v>
      </c>
      <c r="V34" s="7">
        <f t="shared" si="10"/>
        <v>11.76470588235294</v>
      </c>
      <c r="W34" s="7">
        <f t="shared" si="11"/>
        <v>-12.5</v>
      </c>
      <c r="X34" s="7">
        <f t="shared" si="13"/>
        <v>-21.052631578947366</v>
      </c>
      <c r="Y34" s="110">
        <f t="shared" si="14"/>
        <v>6.666666666666667</v>
      </c>
      <c r="Z34" s="110">
        <f t="shared" si="15"/>
        <v>-34.782608695652172</v>
      </c>
      <c r="AA34" s="122">
        <f t="shared" si="16"/>
        <v>-34.782608695652172</v>
      </c>
    </row>
    <row r="35" spans="1:27" ht="16.5" thickTop="1" thickBot="1" x14ac:dyDescent="0.3">
      <c r="A35" s="3" t="s">
        <v>10</v>
      </c>
      <c r="B35" s="4">
        <v>64</v>
      </c>
      <c r="C35" s="4">
        <v>63</v>
      </c>
      <c r="D35" s="4">
        <v>60</v>
      </c>
      <c r="E35" s="4">
        <v>63</v>
      </c>
      <c r="F35" s="4">
        <v>61</v>
      </c>
      <c r="G35" s="4">
        <v>50</v>
      </c>
      <c r="H35" s="4">
        <v>58</v>
      </c>
      <c r="I35" s="4">
        <v>64</v>
      </c>
      <c r="J35" s="4">
        <v>61</v>
      </c>
      <c r="K35" s="4">
        <v>61</v>
      </c>
      <c r="L35" s="4">
        <v>63</v>
      </c>
      <c r="M35" s="4">
        <v>64</v>
      </c>
      <c r="N35" s="4">
        <v>70</v>
      </c>
      <c r="O35" s="4">
        <v>60</v>
      </c>
      <c r="P35" s="4">
        <v>48</v>
      </c>
      <c r="Q35" s="4">
        <v>52</v>
      </c>
      <c r="R35" s="4">
        <v>67</v>
      </c>
      <c r="T35" s="7">
        <f t="shared" si="18"/>
        <v>9.375</v>
      </c>
      <c r="U35" s="7">
        <f t="shared" si="12"/>
        <v>-4.7619047619047619</v>
      </c>
      <c r="V35" s="7">
        <f t="shared" si="10"/>
        <v>-20</v>
      </c>
      <c r="W35" s="7">
        <f t="shared" si="11"/>
        <v>-17.460317460317459</v>
      </c>
      <c r="X35" s="7">
        <f t="shared" si="13"/>
        <v>9.8360655737704921</v>
      </c>
      <c r="Y35" s="110">
        <f t="shared" si="14"/>
        <v>-1.5625</v>
      </c>
      <c r="Z35" s="110">
        <f t="shared" si="15"/>
        <v>-4.2857142857142856</v>
      </c>
      <c r="AA35" s="122">
        <f t="shared" si="16"/>
        <v>4.6875</v>
      </c>
    </row>
    <row r="36" spans="1:27" ht="16.5" thickTop="1" thickBot="1" x14ac:dyDescent="0.3">
      <c r="A36" s="3" t="s">
        <v>11</v>
      </c>
      <c r="B36" s="4">
        <v>110</v>
      </c>
      <c r="C36" s="4">
        <v>112</v>
      </c>
      <c r="D36" s="4">
        <v>101</v>
      </c>
      <c r="E36" s="4">
        <v>101</v>
      </c>
      <c r="F36" s="4">
        <v>108</v>
      </c>
      <c r="G36" s="4">
        <v>113</v>
      </c>
      <c r="H36" s="4">
        <v>110</v>
      </c>
      <c r="I36" s="4">
        <v>121</v>
      </c>
      <c r="J36" s="4">
        <v>121</v>
      </c>
      <c r="K36" s="4">
        <v>108</v>
      </c>
      <c r="L36" s="4">
        <v>137</v>
      </c>
      <c r="M36" s="4">
        <v>137</v>
      </c>
      <c r="N36" s="4">
        <v>133</v>
      </c>
      <c r="O36" s="4">
        <v>159</v>
      </c>
      <c r="P36" s="4">
        <v>158</v>
      </c>
      <c r="Q36" s="4">
        <v>157</v>
      </c>
      <c r="R36" s="4">
        <v>156</v>
      </c>
      <c r="T36" s="7">
        <f t="shared" si="18"/>
        <v>20.909090909090907</v>
      </c>
      <c r="U36" s="7">
        <f t="shared" si="12"/>
        <v>41.964285714285715</v>
      </c>
      <c r="V36" s="7">
        <f t="shared" si="10"/>
        <v>56.435643564356432</v>
      </c>
      <c r="W36" s="7">
        <f t="shared" si="11"/>
        <v>55.445544554455452</v>
      </c>
      <c r="X36" s="7">
        <f t="shared" si="13"/>
        <v>44.444444444444443</v>
      </c>
      <c r="Y36" s="110">
        <f t="shared" si="14"/>
        <v>-8.1818181818181817</v>
      </c>
      <c r="Z36" s="110">
        <f t="shared" si="15"/>
        <v>17.293233082706767</v>
      </c>
      <c r="AA36" s="122">
        <f t="shared" si="16"/>
        <v>13.868613138686131</v>
      </c>
    </row>
    <row r="37" spans="1:27" ht="16.5" thickTop="1" thickBot="1" x14ac:dyDescent="0.3">
      <c r="A37" s="3" t="s">
        <v>12</v>
      </c>
      <c r="B37" s="4">
        <v>100</v>
      </c>
      <c r="C37" s="4">
        <v>102</v>
      </c>
      <c r="D37" s="4">
        <v>86</v>
      </c>
      <c r="E37" s="4">
        <v>85</v>
      </c>
      <c r="F37" s="4">
        <v>80</v>
      </c>
      <c r="G37" s="4">
        <v>81</v>
      </c>
      <c r="H37" s="4">
        <v>103</v>
      </c>
      <c r="I37" s="4">
        <v>106</v>
      </c>
      <c r="J37" s="4">
        <v>106</v>
      </c>
      <c r="K37" s="4">
        <v>90</v>
      </c>
      <c r="L37" s="4">
        <v>80</v>
      </c>
      <c r="M37" s="4">
        <v>94</v>
      </c>
      <c r="N37" s="4">
        <v>98</v>
      </c>
      <c r="O37" s="4">
        <v>106</v>
      </c>
      <c r="P37" s="4">
        <v>106</v>
      </c>
      <c r="Q37" s="4">
        <v>94</v>
      </c>
      <c r="R37" s="4">
        <v>88</v>
      </c>
      <c r="T37" s="7">
        <f t="shared" si="18"/>
        <v>-2</v>
      </c>
      <c r="U37" s="7">
        <f t="shared" si="12"/>
        <v>3.9215686274509802</v>
      </c>
      <c r="V37" s="7">
        <f t="shared" si="10"/>
        <v>23.255813953488371</v>
      </c>
      <c r="W37" s="7">
        <f t="shared" si="11"/>
        <v>10.588235294117647</v>
      </c>
      <c r="X37" s="7">
        <f t="shared" si="13"/>
        <v>10</v>
      </c>
      <c r="Y37" s="110">
        <f t="shared" si="14"/>
        <v>-15</v>
      </c>
      <c r="Z37" s="110">
        <f t="shared" si="15"/>
        <v>-10.204081632653061</v>
      </c>
      <c r="AA37" s="122">
        <f t="shared" si="16"/>
        <v>-6.3829787234042552</v>
      </c>
    </row>
    <row r="38" spans="1:27" ht="16.5" thickTop="1" thickBot="1" x14ac:dyDescent="0.3">
      <c r="A38" s="3" t="s">
        <v>13</v>
      </c>
      <c r="B38" s="4">
        <v>5</v>
      </c>
      <c r="C38" s="4">
        <v>4</v>
      </c>
      <c r="D38" s="4">
        <v>4</v>
      </c>
      <c r="E38" s="4">
        <v>3</v>
      </c>
      <c r="F38" s="4">
        <v>3</v>
      </c>
      <c r="G38" s="4">
        <v>5</v>
      </c>
      <c r="H38" s="4">
        <v>4</v>
      </c>
      <c r="I38" s="4">
        <v>6</v>
      </c>
      <c r="J38" s="4">
        <v>7</v>
      </c>
      <c r="K38" s="4">
        <v>5</v>
      </c>
      <c r="L38" s="4">
        <v>4</v>
      </c>
      <c r="M38" s="4">
        <v>10</v>
      </c>
      <c r="N38" s="4">
        <v>10</v>
      </c>
      <c r="O38" s="4">
        <v>9</v>
      </c>
      <c r="P38" s="4">
        <v>10</v>
      </c>
      <c r="Q38" s="4">
        <v>9</v>
      </c>
      <c r="R38" s="4">
        <v>9</v>
      </c>
      <c r="T38" s="7">
        <f t="shared" si="18"/>
        <v>100</v>
      </c>
      <c r="U38" s="7">
        <f t="shared" si="12"/>
        <v>125</v>
      </c>
      <c r="V38" s="9">
        <f t="shared" si="10"/>
        <v>150</v>
      </c>
      <c r="W38" s="9">
        <f t="shared" si="11"/>
        <v>200</v>
      </c>
      <c r="X38" s="9">
        <f t="shared" si="13"/>
        <v>200</v>
      </c>
      <c r="Y38" s="110">
        <f t="shared" si="14"/>
        <v>-40</v>
      </c>
      <c r="Z38" s="110">
        <f t="shared" si="15"/>
        <v>-10</v>
      </c>
      <c r="AA38" s="122">
        <f t="shared" si="16"/>
        <v>-10</v>
      </c>
    </row>
    <row r="39" spans="1:27" ht="16.5" thickTop="1" thickBot="1" x14ac:dyDescent="0.3">
      <c r="A39" s="3" t="s">
        <v>14</v>
      </c>
      <c r="B39" s="4">
        <v>29</v>
      </c>
      <c r="C39" s="4">
        <v>25</v>
      </c>
      <c r="D39" s="4">
        <v>24</v>
      </c>
      <c r="E39" s="4">
        <v>22</v>
      </c>
      <c r="F39" s="4">
        <v>17</v>
      </c>
      <c r="G39" s="4">
        <v>20</v>
      </c>
      <c r="H39" s="4">
        <v>21</v>
      </c>
      <c r="I39" s="4">
        <v>24</v>
      </c>
      <c r="J39" s="4">
        <v>28</v>
      </c>
      <c r="K39" s="4">
        <v>25</v>
      </c>
      <c r="L39" s="4">
        <v>27</v>
      </c>
      <c r="M39" s="4">
        <v>24</v>
      </c>
      <c r="N39" s="4">
        <v>22</v>
      </c>
      <c r="O39" s="4">
        <v>24</v>
      </c>
      <c r="P39" s="4">
        <v>21</v>
      </c>
      <c r="Q39" s="4">
        <v>25</v>
      </c>
      <c r="R39" s="4">
        <v>27</v>
      </c>
      <c r="T39" s="7">
        <f t="shared" si="18"/>
        <v>-24.137931034482758</v>
      </c>
      <c r="U39" s="7">
        <f t="shared" si="12"/>
        <v>-4</v>
      </c>
      <c r="V39" s="7">
        <f t="shared" si="10"/>
        <v>-12.5</v>
      </c>
      <c r="W39" s="7">
        <f t="shared" si="11"/>
        <v>13.636363636363635</v>
      </c>
      <c r="X39" s="7">
        <f t="shared" si="13"/>
        <v>58.82352941176471</v>
      </c>
      <c r="Y39" s="110">
        <f t="shared" si="14"/>
        <v>-24.137931034482758</v>
      </c>
      <c r="Z39" s="110">
        <f t="shared" si="15"/>
        <v>22.727272727272727</v>
      </c>
      <c r="AA39" s="122">
        <f t="shared" si="16"/>
        <v>12.5</v>
      </c>
    </row>
    <row r="40" spans="1:27" ht="15.75" thickTop="1" x14ac:dyDescent="0.25"/>
    <row r="42" spans="1:27" x14ac:dyDescent="0.25">
      <c r="A42" s="63" t="s">
        <v>182</v>
      </c>
    </row>
    <row r="43" spans="1:27" ht="15.75" thickBot="1" x14ac:dyDescent="0.3">
      <c r="L43" s="180" t="s">
        <v>15</v>
      </c>
      <c r="M43" s="180"/>
      <c r="N43" s="180"/>
      <c r="O43" s="180"/>
      <c r="P43" s="180"/>
    </row>
    <row r="44" spans="1:27" ht="25.5" thickTop="1" thickBot="1" x14ac:dyDescent="0.3">
      <c r="B44" s="5">
        <v>43525</v>
      </c>
      <c r="C44" s="5">
        <v>43556</v>
      </c>
      <c r="D44" s="5">
        <v>43586</v>
      </c>
      <c r="E44" s="5">
        <v>43617</v>
      </c>
      <c r="F44" s="5">
        <v>43647</v>
      </c>
      <c r="G44" s="5">
        <v>43891</v>
      </c>
      <c r="H44" s="5">
        <v>43922</v>
      </c>
      <c r="I44" s="5">
        <v>43952</v>
      </c>
      <c r="J44" s="5">
        <v>43983</v>
      </c>
      <c r="K44" s="5">
        <v>44013</v>
      </c>
      <c r="L44" s="69" t="s">
        <v>16</v>
      </c>
      <c r="M44" s="69" t="s">
        <v>17</v>
      </c>
      <c r="N44" s="69" t="s">
        <v>18</v>
      </c>
      <c r="O44" s="69" t="s">
        <v>19</v>
      </c>
      <c r="P44" s="69" t="s">
        <v>20</v>
      </c>
      <c r="Q44" s="111" t="s">
        <v>306</v>
      </c>
      <c r="R44" s="111" t="s">
        <v>305</v>
      </c>
      <c r="S44" s="123" t="s">
        <v>316</v>
      </c>
    </row>
    <row r="45" spans="1:27" ht="16.5" thickTop="1" thickBot="1" x14ac:dyDescent="0.3">
      <c r="A45" s="66" t="s">
        <v>0</v>
      </c>
      <c r="B45" s="4">
        <v>279650</v>
      </c>
      <c r="C45" s="4">
        <v>268709</v>
      </c>
      <c r="D45" s="4">
        <v>255169</v>
      </c>
      <c r="E45" s="4">
        <v>250252</v>
      </c>
      <c r="F45" s="4">
        <v>248726</v>
      </c>
      <c r="G45" s="4">
        <v>294178</v>
      </c>
      <c r="H45" s="4">
        <v>342484</v>
      </c>
      <c r="I45" s="4">
        <v>358876</v>
      </c>
      <c r="J45" s="4">
        <v>356577</v>
      </c>
      <c r="K45" s="4">
        <v>355633</v>
      </c>
      <c r="L45" s="70">
        <f>+(G45-B45)/B45*100</f>
        <v>5.1950652601466123</v>
      </c>
      <c r="M45" s="70">
        <f t="shared" ref="M45:M59" si="19">+(H45-C45)/C45*100</f>
        <v>27.455351328016555</v>
      </c>
      <c r="N45" s="70">
        <f t="shared" ref="N45:N59" si="20">+(I45-D45)/D45*100</f>
        <v>40.642476162856774</v>
      </c>
      <c r="O45" s="70">
        <f t="shared" ref="O45:O59" si="21">+(J45-E45)/E45*100</f>
        <v>42.487172929686878</v>
      </c>
      <c r="P45" s="70">
        <f t="shared" ref="P45:P59" si="22">+(K45-F45)/F45*100</f>
        <v>42.981835433368445</v>
      </c>
      <c r="Q45" s="124">
        <f>(F45-B45)/B45*100</f>
        <v>-11.058108349722868</v>
      </c>
      <c r="R45" s="124">
        <f>(K45-G45)/G45*100</f>
        <v>20.890413287193468</v>
      </c>
    </row>
    <row r="46" spans="1:27" ht="16.5" thickTop="1" thickBot="1" x14ac:dyDescent="0.3">
      <c r="A46" s="64" t="s">
        <v>169</v>
      </c>
      <c r="B46" s="4">
        <v>13630</v>
      </c>
      <c r="C46" s="4">
        <v>13370</v>
      </c>
      <c r="D46" s="4">
        <v>12387</v>
      </c>
      <c r="E46" s="4">
        <v>11722</v>
      </c>
      <c r="F46" s="4">
        <v>11907</v>
      </c>
      <c r="G46" s="4">
        <v>14275</v>
      </c>
      <c r="H46" s="4">
        <v>14742</v>
      </c>
      <c r="I46" s="4">
        <v>14060</v>
      </c>
      <c r="J46" s="4">
        <v>13179</v>
      </c>
      <c r="K46" s="4">
        <v>13561</v>
      </c>
      <c r="L46" s="70">
        <f t="shared" ref="L46:L59" si="23">+(G46-B46)/B46*100</f>
        <v>4.7322083639031547</v>
      </c>
      <c r="M46" s="70">
        <f t="shared" si="19"/>
        <v>10.261780104712042</v>
      </c>
      <c r="N46" s="70">
        <f t="shared" si="20"/>
        <v>13.506095099701298</v>
      </c>
      <c r="O46" s="70">
        <f t="shared" si="21"/>
        <v>12.429619518853437</v>
      </c>
      <c r="P46" s="70">
        <f t="shared" si="22"/>
        <v>13.890988494163098</v>
      </c>
      <c r="Q46" s="112">
        <f t="shared" ref="Q46:Q74" si="24">(F46-B46)/B46*100</f>
        <v>-12.64123257520176</v>
      </c>
      <c r="R46" s="112">
        <f t="shared" ref="R46:R74" si="25">(K46-G46)/G46*100</f>
        <v>-5.0017513134851139</v>
      </c>
    </row>
    <row r="47" spans="1:27" ht="16.5" thickTop="1" thickBot="1" x14ac:dyDescent="0.3">
      <c r="A47" s="3" t="s">
        <v>170</v>
      </c>
      <c r="B47" s="4">
        <v>64716</v>
      </c>
      <c r="C47" s="4">
        <v>63148</v>
      </c>
      <c r="D47" s="4">
        <v>60336</v>
      </c>
      <c r="E47" s="4">
        <v>59011</v>
      </c>
      <c r="F47" s="4">
        <v>57718</v>
      </c>
      <c r="G47" s="4">
        <v>66358</v>
      </c>
      <c r="H47" s="4">
        <v>75757</v>
      </c>
      <c r="I47" s="4">
        <v>77096</v>
      </c>
      <c r="J47" s="4">
        <v>74925</v>
      </c>
      <c r="K47" s="4">
        <v>73654</v>
      </c>
      <c r="L47" s="70">
        <f t="shared" si="23"/>
        <v>2.5372396316212376</v>
      </c>
      <c r="M47" s="70">
        <f t="shared" si="19"/>
        <v>19.967378222588206</v>
      </c>
      <c r="N47" s="70">
        <f t="shared" si="20"/>
        <v>27.777777777777779</v>
      </c>
      <c r="O47" s="70">
        <f t="shared" si="21"/>
        <v>26.9678534510515</v>
      </c>
      <c r="P47" s="70">
        <f t="shared" si="22"/>
        <v>27.610104300218303</v>
      </c>
      <c r="Q47" s="112">
        <f t="shared" si="24"/>
        <v>-10.813400086531924</v>
      </c>
      <c r="R47" s="112">
        <f t="shared" si="25"/>
        <v>10.994906416709364</v>
      </c>
    </row>
    <row r="48" spans="1:27" ht="16.5" thickTop="1" thickBot="1" x14ac:dyDescent="0.3">
      <c r="A48" s="3" t="s">
        <v>171</v>
      </c>
      <c r="B48" s="4">
        <v>198185</v>
      </c>
      <c r="C48" s="4">
        <v>189238</v>
      </c>
      <c r="D48" s="4">
        <v>179662</v>
      </c>
      <c r="E48" s="4">
        <v>176741</v>
      </c>
      <c r="F48" s="4">
        <v>176256</v>
      </c>
      <c r="G48" s="4">
        <v>209840</v>
      </c>
      <c r="H48" s="4">
        <v>245552</v>
      </c>
      <c r="I48" s="4">
        <v>259991</v>
      </c>
      <c r="J48" s="4">
        <v>260181</v>
      </c>
      <c r="K48" s="4">
        <v>259882</v>
      </c>
      <c r="L48" s="70">
        <f t="shared" si="23"/>
        <v>5.8808688851325774</v>
      </c>
      <c r="M48" s="70">
        <f t="shared" si="19"/>
        <v>29.758293788773926</v>
      </c>
      <c r="N48" s="70">
        <f t="shared" si="20"/>
        <v>44.711179882223284</v>
      </c>
      <c r="O48" s="70">
        <f t="shared" si="21"/>
        <v>47.210324712432318</v>
      </c>
      <c r="P48" s="70">
        <f t="shared" si="22"/>
        <v>47.445760711692088</v>
      </c>
      <c r="Q48" s="112">
        <f t="shared" si="24"/>
        <v>-11.064914095415899</v>
      </c>
      <c r="R48" s="112">
        <f t="shared" si="25"/>
        <v>23.847693480747235</v>
      </c>
    </row>
    <row r="49" spans="1:18" ht="25.5" thickTop="1" thickBot="1" x14ac:dyDescent="0.3">
      <c r="A49" s="65" t="s">
        <v>172</v>
      </c>
      <c r="B49" s="68">
        <v>3818</v>
      </c>
      <c r="C49" s="68">
        <v>3736</v>
      </c>
      <c r="D49" s="68">
        <v>3599</v>
      </c>
      <c r="E49" s="68">
        <v>3564</v>
      </c>
      <c r="F49" s="68">
        <v>3448</v>
      </c>
      <c r="G49" s="68">
        <v>3731</v>
      </c>
      <c r="H49" s="68">
        <v>4256</v>
      </c>
      <c r="I49" s="68">
        <v>4532</v>
      </c>
      <c r="J49" s="68">
        <v>4546</v>
      </c>
      <c r="K49" s="68">
        <v>4541</v>
      </c>
      <c r="L49" s="70">
        <f t="shared" si="23"/>
        <v>-2.2786799371398638</v>
      </c>
      <c r="M49" s="70">
        <f t="shared" si="19"/>
        <v>13.918629550321199</v>
      </c>
      <c r="N49" s="70">
        <f t="shared" si="20"/>
        <v>25.923867741039174</v>
      </c>
      <c r="O49" s="70">
        <f t="shared" si="21"/>
        <v>27.553310886644223</v>
      </c>
      <c r="P49" s="70">
        <f t="shared" si="22"/>
        <v>31.699535962877029</v>
      </c>
      <c r="Q49" s="112">
        <f t="shared" si="24"/>
        <v>-9.6909376636982714</v>
      </c>
      <c r="R49" s="112">
        <f t="shared" si="25"/>
        <v>21.70999731975342</v>
      </c>
    </row>
    <row r="50" spans="1:18" ht="16.5" thickTop="1" thickBot="1" x14ac:dyDescent="0.3">
      <c r="A50" s="65" t="s">
        <v>173</v>
      </c>
      <c r="B50" s="68">
        <v>32496</v>
      </c>
      <c r="C50" s="68">
        <v>31575</v>
      </c>
      <c r="D50" s="68">
        <v>30350</v>
      </c>
      <c r="E50" s="68">
        <v>29307</v>
      </c>
      <c r="F50" s="68">
        <v>28521</v>
      </c>
      <c r="G50" s="68">
        <v>32382</v>
      </c>
      <c r="H50" s="68">
        <v>36333</v>
      </c>
      <c r="I50" s="68">
        <v>38386</v>
      </c>
      <c r="J50" s="68">
        <v>38633</v>
      </c>
      <c r="K50" s="68">
        <v>38715</v>
      </c>
      <c r="L50" s="70">
        <f t="shared" si="23"/>
        <v>-0.35081240768094535</v>
      </c>
      <c r="M50" s="70">
        <f t="shared" si="19"/>
        <v>15.068883610451305</v>
      </c>
      <c r="N50" s="70">
        <f t="shared" si="20"/>
        <v>26.477759472817137</v>
      </c>
      <c r="O50" s="70">
        <f t="shared" si="21"/>
        <v>31.821749070188009</v>
      </c>
      <c r="P50" s="70">
        <f t="shared" si="22"/>
        <v>35.742084779636059</v>
      </c>
      <c r="Q50" s="112">
        <f t="shared" si="24"/>
        <v>-12.232274741506647</v>
      </c>
      <c r="R50" s="112">
        <f t="shared" si="25"/>
        <v>19.557161385955162</v>
      </c>
    </row>
    <row r="51" spans="1:18" ht="16.5" thickTop="1" thickBot="1" x14ac:dyDescent="0.3">
      <c r="A51" s="65" t="s">
        <v>89</v>
      </c>
      <c r="B51" s="68">
        <v>4754</v>
      </c>
      <c r="C51" s="68">
        <v>4472</v>
      </c>
      <c r="D51" s="68">
        <v>4170</v>
      </c>
      <c r="E51" s="68">
        <v>4074</v>
      </c>
      <c r="F51" s="68">
        <v>4055</v>
      </c>
      <c r="G51" s="68">
        <v>5185</v>
      </c>
      <c r="H51" s="68">
        <v>6145</v>
      </c>
      <c r="I51" s="68">
        <v>6788</v>
      </c>
      <c r="J51" s="68">
        <v>6944</v>
      </c>
      <c r="K51" s="68">
        <v>6917</v>
      </c>
      <c r="L51" s="70">
        <f t="shared" si="23"/>
        <v>9.0660496424063943</v>
      </c>
      <c r="M51" s="70">
        <f t="shared" si="19"/>
        <v>37.410554561717355</v>
      </c>
      <c r="N51" s="71">
        <f t="shared" si="20"/>
        <v>62.781774580335735</v>
      </c>
      <c r="O51" s="71">
        <f t="shared" si="21"/>
        <v>70.446735395189009</v>
      </c>
      <c r="P51" s="71">
        <f t="shared" si="22"/>
        <v>70.579531442663381</v>
      </c>
      <c r="Q51" s="112">
        <f t="shared" si="24"/>
        <v>-14.703407656710137</v>
      </c>
      <c r="R51" s="112">
        <f t="shared" si="25"/>
        <v>33.404050144648025</v>
      </c>
    </row>
    <row r="52" spans="1:18" ht="16.5" thickTop="1" thickBot="1" x14ac:dyDescent="0.3">
      <c r="A52" s="65" t="s">
        <v>174</v>
      </c>
      <c r="B52" s="68">
        <v>27795</v>
      </c>
      <c r="C52" s="68">
        <v>24707</v>
      </c>
      <c r="D52" s="68">
        <v>22553</v>
      </c>
      <c r="E52" s="68">
        <v>22458</v>
      </c>
      <c r="F52" s="68">
        <v>21423</v>
      </c>
      <c r="G52" s="68">
        <v>32762</v>
      </c>
      <c r="H52" s="68">
        <v>39676</v>
      </c>
      <c r="I52" s="68">
        <v>42691</v>
      </c>
      <c r="J52" s="68">
        <v>43667</v>
      </c>
      <c r="K52" s="68">
        <v>42137</v>
      </c>
      <c r="L52" s="70">
        <f t="shared" si="23"/>
        <v>17.870120525274331</v>
      </c>
      <c r="M52" s="71">
        <f t="shared" si="19"/>
        <v>60.586068725462418</v>
      </c>
      <c r="N52" s="71">
        <f t="shared" si="20"/>
        <v>89.291890214162194</v>
      </c>
      <c r="O52" s="71">
        <f t="shared" si="21"/>
        <v>94.438507436102952</v>
      </c>
      <c r="P52" s="71">
        <f t="shared" si="22"/>
        <v>96.69047285627596</v>
      </c>
      <c r="Q52" s="112">
        <f t="shared" si="24"/>
        <v>-22.924986508364814</v>
      </c>
      <c r="R52" s="112">
        <f t="shared" si="25"/>
        <v>28.615469141078076</v>
      </c>
    </row>
    <row r="53" spans="1:18" ht="16.5" thickTop="1" thickBot="1" x14ac:dyDescent="0.3">
      <c r="A53" s="65" t="s">
        <v>175</v>
      </c>
      <c r="B53" s="68">
        <v>4024</v>
      </c>
      <c r="C53" s="68">
        <v>3942</v>
      </c>
      <c r="D53" s="68">
        <v>3784</v>
      </c>
      <c r="E53" s="68">
        <v>3699</v>
      </c>
      <c r="F53" s="68">
        <v>3683</v>
      </c>
      <c r="G53" s="68">
        <v>3854</v>
      </c>
      <c r="H53" s="68">
        <v>4228</v>
      </c>
      <c r="I53" s="68">
        <v>4448</v>
      </c>
      <c r="J53" s="68">
        <v>4504</v>
      </c>
      <c r="K53" s="68">
        <v>4512</v>
      </c>
      <c r="L53" s="70">
        <f t="shared" si="23"/>
        <v>-4.2246520874751488</v>
      </c>
      <c r="M53" s="70">
        <f t="shared" si="19"/>
        <v>7.2552004058853372</v>
      </c>
      <c r="N53" s="70">
        <f t="shared" si="20"/>
        <v>17.547568710359407</v>
      </c>
      <c r="O53" s="70">
        <f t="shared" si="21"/>
        <v>21.762638550959718</v>
      </c>
      <c r="P53" s="70">
        <f t="shared" si="22"/>
        <v>22.508824327993484</v>
      </c>
      <c r="Q53" s="112">
        <f t="shared" si="24"/>
        <v>-8.4741550695825048</v>
      </c>
      <c r="R53" s="112">
        <f t="shared" si="25"/>
        <v>17.073170731707318</v>
      </c>
    </row>
    <row r="54" spans="1:18" ht="16.5" thickTop="1" thickBot="1" x14ac:dyDescent="0.3">
      <c r="A54" s="65" t="s">
        <v>176</v>
      </c>
      <c r="B54" s="68">
        <v>2928</v>
      </c>
      <c r="C54" s="68">
        <v>2826</v>
      </c>
      <c r="D54" s="68">
        <v>2706</v>
      </c>
      <c r="E54" s="68">
        <v>2647</v>
      </c>
      <c r="F54" s="68">
        <v>2594</v>
      </c>
      <c r="G54" s="68">
        <v>2558</v>
      </c>
      <c r="H54" s="68">
        <v>2680</v>
      </c>
      <c r="I54" s="68">
        <v>2702</v>
      </c>
      <c r="J54" s="68">
        <v>2675</v>
      </c>
      <c r="K54" s="68">
        <v>2712</v>
      </c>
      <c r="L54" s="70">
        <f t="shared" si="23"/>
        <v>-12.636612021857923</v>
      </c>
      <c r="M54" s="70">
        <f t="shared" si="19"/>
        <v>-5.1663128096249116</v>
      </c>
      <c r="N54" s="70">
        <f t="shared" si="20"/>
        <v>-0.14781966001478197</v>
      </c>
      <c r="O54" s="70">
        <f t="shared" si="21"/>
        <v>1.0578012844729883</v>
      </c>
      <c r="P54" s="70">
        <f t="shared" si="22"/>
        <v>4.548959136468774</v>
      </c>
      <c r="Q54" s="112">
        <f t="shared" si="24"/>
        <v>-11.407103825136613</v>
      </c>
      <c r="R54" s="112">
        <f t="shared" si="25"/>
        <v>6.0203283815480848</v>
      </c>
    </row>
    <row r="55" spans="1:18" ht="16.5" thickTop="1" thickBot="1" x14ac:dyDescent="0.3">
      <c r="A55" s="65" t="s">
        <v>177</v>
      </c>
      <c r="B55" s="68">
        <v>73911</v>
      </c>
      <c r="C55" s="68">
        <v>71293</v>
      </c>
      <c r="D55" s="68">
        <v>68335</v>
      </c>
      <c r="E55" s="68">
        <v>67251</v>
      </c>
      <c r="F55" s="68">
        <v>67195</v>
      </c>
      <c r="G55" s="68">
        <v>81537</v>
      </c>
      <c r="H55" s="68">
        <v>100698</v>
      </c>
      <c r="I55" s="68">
        <v>107596</v>
      </c>
      <c r="J55" s="68">
        <v>106052</v>
      </c>
      <c r="K55" s="68">
        <v>105149</v>
      </c>
      <c r="L55" s="70">
        <f t="shared" si="23"/>
        <v>10.31781466899379</v>
      </c>
      <c r="M55" s="70">
        <f t="shared" si="19"/>
        <v>41.245283548174434</v>
      </c>
      <c r="N55" s="70">
        <f t="shared" si="20"/>
        <v>57.453720640959979</v>
      </c>
      <c r="O55" s="70">
        <f t="shared" si="21"/>
        <v>57.695796345035767</v>
      </c>
      <c r="P55" s="70">
        <f t="shared" si="22"/>
        <v>56.483369298310883</v>
      </c>
      <c r="Q55" s="112">
        <f t="shared" si="24"/>
        <v>-9.0866041590561615</v>
      </c>
      <c r="R55" s="112">
        <f t="shared" si="25"/>
        <v>28.958632277371009</v>
      </c>
    </row>
    <row r="56" spans="1:18" ht="16.5" thickTop="1" thickBot="1" x14ac:dyDescent="0.3">
      <c r="A56" s="65" t="s">
        <v>178</v>
      </c>
      <c r="B56" s="68">
        <v>5925</v>
      </c>
      <c r="C56" s="68">
        <v>5755</v>
      </c>
      <c r="D56" s="68">
        <v>5543</v>
      </c>
      <c r="E56" s="68">
        <v>5407</v>
      </c>
      <c r="F56" s="68">
        <v>5401</v>
      </c>
      <c r="G56" s="68">
        <v>5869</v>
      </c>
      <c r="H56" s="68">
        <v>6488</v>
      </c>
      <c r="I56" s="68">
        <v>6660</v>
      </c>
      <c r="J56" s="68">
        <v>6716</v>
      </c>
      <c r="K56" s="68">
        <v>6768</v>
      </c>
      <c r="L56" s="70">
        <f t="shared" si="23"/>
        <v>-0.94514767932489441</v>
      </c>
      <c r="M56" s="70">
        <f t="shared" si="19"/>
        <v>12.736750651607299</v>
      </c>
      <c r="N56" s="70">
        <f t="shared" si="20"/>
        <v>20.1515424860184</v>
      </c>
      <c r="O56" s="70">
        <f t="shared" si="21"/>
        <v>24.2093582393194</v>
      </c>
      <c r="P56" s="70">
        <f t="shared" si="22"/>
        <v>25.310127754119609</v>
      </c>
      <c r="Q56" s="112">
        <f t="shared" si="24"/>
        <v>-8.8438818565400847</v>
      </c>
      <c r="R56" s="112">
        <f t="shared" si="25"/>
        <v>15.317771340943942</v>
      </c>
    </row>
    <row r="57" spans="1:18" ht="16.5" thickTop="1" thickBot="1" x14ac:dyDescent="0.3">
      <c r="A57" s="65" t="s">
        <v>179</v>
      </c>
      <c r="B57" s="68">
        <v>22723</v>
      </c>
      <c r="C57" s="68">
        <v>22103</v>
      </c>
      <c r="D57" s="68">
        <v>20819</v>
      </c>
      <c r="E57" s="68">
        <v>21188</v>
      </c>
      <c r="F57" s="68">
        <v>22954</v>
      </c>
      <c r="G57" s="68">
        <v>21766</v>
      </c>
      <c r="H57" s="68">
        <v>22775</v>
      </c>
      <c r="I57" s="68">
        <v>23012</v>
      </c>
      <c r="J57" s="68">
        <v>23106</v>
      </c>
      <c r="K57" s="68">
        <v>24860</v>
      </c>
      <c r="L57" s="70">
        <f t="shared" si="23"/>
        <v>-4.2115917792544995</v>
      </c>
      <c r="M57" s="70">
        <f t="shared" si="19"/>
        <v>3.0403112699633534</v>
      </c>
      <c r="N57" s="70">
        <f t="shared" si="20"/>
        <v>10.533647149238675</v>
      </c>
      <c r="O57" s="70">
        <f t="shared" si="21"/>
        <v>9.0522937511799135</v>
      </c>
      <c r="P57" s="70">
        <f t="shared" si="22"/>
        <v>8.3035636490372049</v>
      </c>
      <c r="Q57" s="112">
        <f t="shared" si="24"/>
        <v>1.0165911191303965</v>
      </c>
      <c r="R57" s="112">
        <f t="shared" si="25"/>
        <v>14.214830469539649</v>
      </c>
    </row>
    <row r="58" spans="1:18" ht="16.5" thickTop="1" thickBot="1" x14ac:dyDescent="0.3">
      <c r="A58" s="65" t="s">
        <v>180</v>
      </c>
      <c r="B58" s="68">
        <v>19811</v>
      </c>
      <c r="C58" s="68">
        <v>18829</v>
      </c>
      <c r="D58" s="68">
        <v>17803</v>
      </c>
      <c r="E58" s="68">
        <v>17146</v>
      </c>
      <c r="F58" s="68">
        <v>16982</v>
      </c>
      <c r="G58" s="68">
        <v>20196</v>
      </c>
      <c r="H58" s="68">
        <v>22273</v>
      </c>
      <c r="I58" s="68">
        <v>23176</v>
      </c>
      <c r="J58" s="68">
        <v>23338</v>
      </c>
      <c r="K58" s="68">
        <v>23571</v>
      </c>
      <c r="L58" s="70">
        <f t="shared" si="23"/>
        <v>1.943364797334814</v>
      </c>
      <c r="M58" s="70">
        <f t="shared" si="19"/>
        <v>18.290934197248927</v>
      </c>
      <c r="N58" s="70">
        <f t="shared" si="20"/>
        <v>30.180306689883729</v>
      </c>
      <c r="O58" s="70">
        <f t="shared" si="21"/>
        <v>36.113379213810802</v>
      </c>
      <c r="P58" s="70">
        <f t="shared" si="22"/>
        <v>38.799905782593335</v>
      </c>
      <c r="Q58" s="112">
        <f t="shared" si="24"/>
        <v>-14.279945484831661</v>
      </c>
      <c r="R58" s="112">
        <f t="shared" si="25"/>
        <v>16.711229946524064</v>
      </c>
    </row>
    <row r="59" spans="1:18" ht="16.5" thickTop="1" thickBot="1" x14ac:dyDescent="0.3">
      <c r="A59" s="65" t="s">
        <v>181</v>
      </c>
      <c r="B59" s="68">
        <v>3119</v>
      </c>
      <c r="C59" s="68">
        <v>2953</v>
      </c>
      <c r="D59" s="68">
        <v>2784</v>
      </c>
      <c r="E59" s="68">
        <v>2778</v>
      </c>
      <c r="F59" s="68">
        <v>2845</v>
      </c>
      <c r="G59" s="68">
        <v>3705</v>
      </c>
      <c r="H59" s="68">
        <v>6433</v>
      </c>
      <c r="I59" s="68">
        <v>7729</v>
      </c>
      <c r="J59" s="68">
        <v>8292</v>
      </c>
      <c r="K59" s="68">
        <v>8536</v>
      </c>
      <c r="L59" s="70">
        <f t="shared" si="23"/>
        <v>18.78807310035268</v>
      </c>
      <c r="M59" s="70">
        <f t="shared" si="19"/>
        <v>117.84625804266848</v>
      </c>
      <c r="N59" s="70">
        <f t="shared" si="20"/>
        <v>177.62212643678163</v>
      </c>
      <c r="O59" s="70">
        <f t="shared" si="21"/>
        <v>198.48812095032397</v>
      </c>
      <c r="P59" s="70">
        <f t="shared" si="22"/>
        <v>200.03514938488576</v>
      </c>
      <c r="Q59" s="112">
        <f t="shared" si="24"/>
        <v>-8.784866944533503</v>
      </c>
      <c r="R59" s="112">
        <f t="shared" si="25"/>
        <v>130.39136302294196</v>
      </c>
    </row>
    <row r="60" spans="1:18" ht="16.5" thickTop="1" thickBot="1" x14ac:dyDescent="0.3">
      <c r="A60" s="67" t="s">
        <v>35</v>
      </c>
      <c r="B60" s="4">
        <v>39034</v>
      </c>
      <c r="C60" s="4">
        <v>38472</v>
      </c>
      <c r="D60" s="4">
        <v>36538</v>
      </c>
      <c r="E60" s="4">
        <v>36188</v>
      </c>
      <c r="F60" s="4">
        <v>35661</v>
      </c>
      <c r="G60" s="4">
        <v>40917</v>
      </c>
      <c r="H60" s="4">
        <v>46106</v>
      </c>
      <c r="I60" s="4">
        <v>47521</v>
      </c>
      <c r="J60" s="4">
        <v>47096</v>
      </c>
      <c r="K60" s="4">
        <v>46585</v>
      </c>
      <c r="L60" s="70">
        <f>+(G60-B60)/B60*100</f>
        <v>4.8239995901009376</v>
      </c>
      <c r="M60" s="70">
        <f t="shared" ref="M60:O60" si="26">+(H60-C60)/C60*100</f>
        <v>19.843002703264712</v>
      </c>
      <c r="N60" s="70">
        <f t="shared" si="26"/>
        <v>30.059116536208879</v>
      </c>
      <c r="O60" s="70">
        <f t="shared" si="26"/>
        <v>30.142588703437607</v>
      </c>
      <c r="P60" s="70">
        <f>+(K60-F60)/F60*100</f>
        <v>30.632904293205463</v>
      </c>
      <c r="Q60" s="113">
        <f t="shared" si="24"/>
        <v>-8.6411846082902084</v>
      </c>
      <c r="R60" s="113">
        <f t="shared" si="25"/>
        <v>13.852432974069458</v>
      </c>
    </row>
    <row r="61" spans="1:18" ht="16.5" thickTop="1" thickBot="1" x14ac:dyDescent="0.3">
      <c r="A61" s="125" t="s">
        <v>169</v>
      </c>
      <c r="B61" s="4">
        <v>2355</v>
      </c>
      <c r="C61" s="4">
        <v>2316</v>
      </c>
      <c r="D61" s="4">
        <v>2148</v>
      </c>
      <c r="E61" s="4">
        <v>1963</v>
      </c>
      <c r="F61" s="4">
        <v>1946</v>
      </c>
      <c r="G61" s="4">
        <v>2222</v>
      </c>
      <c r="H61" s="4">
        <v>2235</v>
      </c>
      <c r="I61" s="4">
        <v>2114</v>
      </c>
      <c r="J61" s="4">
        <v>1975</v>
      </c>
      <c r="K61" s="4">
        <v>2042</v>
      </c>
      <c r="L61" s="70">
        <f t="shared" ref="L61:L74" si="27">+(G61-B61)/B61*100</f>
        <v>-5.6475583864118901</v>
      </c>
      <c r="M61" s="70">
        <f t="shared" ref="M61:M74" si="28">+(H61-C61)/C61*100</f>
        <v>-3.4974093264248705</v>
      </c>
      <c r="N61" s="70">
        <f t="shared" ref="N61:N74" si="29">+(I61-D61)/D61*100</f>
        <v>-1.5828677839851024</v>
      </c>
      <c r="O61" s="70">
        <f t="shared" ref="O61:O74" si="30">+(J61-E61)/E61*100</f>
        <v>0.61130922058074377</v>
      </c>
      <c r="P61" s="70">
        <f t="shared" ref="P61:P74" si="31">+(K61-F61)/F61*100</f>
        <v>4.9331963001027743</v>
      </c>
      <c r="Q61" s="112">
        <f t="shared" si="24"/>
        <v>-17.367303609341825</v>
      </c>
      <c r="R61" s="112">
        <f t="shared" si="25"/>
        <v>-8.1008100810081007</v>
      </c>
    </row>
    <row r="62" spans="1:18" ht="16.5" thickTop="1" thickBot="1" x14ac:dyDescent="0.3">
      <c r="A62" s="126" t="s">
        <v>170</v>
      </c>
      <c r="B62" s="4">
        <v>10392</v>
      </c>
      <c r="C62" s="4">
        <v>10282</v>
      </c>
      <c r="D62" s="4">
        <v>9744</v>
      </c>
      <c r="E62" s="4">
        <v>9636</v>
      </c>
      <c r="F62" s="4">
        <v>9274</v>
      </c>
      <c r="G62" s="4">
        <v>10560</v>
      </c>
      <c r="H62" s="4">
        <v>11644</v>
      </c>
      <c r="I62" s="4">
        <v>11814</v>
      </c>
      <c r="J62" s="4">
        <v>11705</v>
      </c>
      <c r="K62" s="4">
        <v>11640</v>
      </c>
      <c r="L62" s="70">
        <f t="shared" si="27"/>
        <v>1.6166281755196306</v>
      </c>
      <c r="M62" s="70">
        <f t="shared" si="28"/>
        <v>13.246450106983076</v>
      </c>
      <c r="N62" s="70">
        <f t="shared" si="29"/>
        <v>21.243842364532021</v>
      </c>
      <c r="O62" s="70">
        <f t="shared" si="30"/>
        <v>21.47156496471565</v>
      </c>
      <c r="P62" s="70">
        <f t="shared" si="31"/>
        <v>25.512184602113436</v>
      </c>
      <c r="Q62" s="112">
        <f t="shared" si="24"/>
        <v>-10.75827559661278</v>
      </c>
      <c r="R62" s="112">
        <f t="shared" si="25"/>
        <v>10.227272727272728</v>
      </c>
    </row>
    <row r="63" spans="1:18" ht="16.5" thickTop="1" thickBot="1" x14ac:dyDescent="0.3">
      <c r="A63" s="126" t="s">
        <v>171</v>
      </c>
      <c r="B63" s="4">
        <v>25567</v>
      </c>
      <c r="C63" s="4">
        <v>25235</v>
      </c>
      <c r="D63" s="4">
        <v>24013</v>
      </c>
      <c r="E63" s="4">
        <v>23912</v>
      </c>
      <c r="F63" s="4">
        <v>23772</v>
      </c>
      <c r="G63" s="4">
        <v>27373</v>
      </c>
      <c r="H63" s="4">
        <v>31128</v>
      </c>
      <c r="I63" s="4">
        <v>32374</v>
      </c>
      <c r="J63" s="4">
        <v>32100</v>
      </c>
      <c r="K63" s="4">
        <v>31591</v>
      </c>
      <c r="L63" s="70">
        <f t="shared" si="27"/>
        <v>7.0637931708843427</v>
      </c>
      <c r="M63" s="70">
        <f t="shared" si="28"/>
        <v>23.35248662571825</v>
      </c>
      <c r="N63" s="71">
        <f t="shared" si="29"/>
        <v>34.818639903385666</v>
      </c>
      <c r="O63" s="71">
        <f t="shared" si="30"/>
        <v>34.242221478755432</v>
      </c>
      <c r="P63" s="71">
        <f t="shared" si="31"/>
        <v>32.891637220259128</v>
      </c>
      <c r="Q63" s="112">
        <f t="shared" si="24"/>
        <v>-7.0207689599874836</v>
      </c>
      <c r="R63" s="112">
        <f t="shared" si="25"/>
        <v>15.409344974975342</v>
      </c>
    </row>
    <row r="64" spans="1:18" ht="25.5" thickTop="1" thickBot="1" x14ac:dyDescent="0.3">
      <c r="A64" s="125" t="s">
        <v>172</v>
      </c>
      <c r="B64" s="68">
        <v>643</v>
      </c>
      <c r="C64" s="68">
        <v>637</v>
      </c>
      <c r="D64" s="68">
        <v>618</v>
      </c>
      <c r="E64" s="68">
        <v>594</v>
      </c>
      <c r="F64" s="68">
        <v>555</v>
      </c>
      <c r="G64" s="68">
        <v>589</v>
      </c>
      <c r="H64" s="68">
        <v>662</v>
      </c>
      <c r="I64" s="68">
        <v>727</v>
      </c>
      <c r="J64" s="68">
        <v>744</v>
      </c>
      <c r="K64" s="68">
        <v>743</v>
      </c>
      <c r="L64" s="70">
        <f t="shared" si="27"/>
        <v>-8.3981337480559866</v>
      </c>
      <c r="M64" s="70">
        <f t="shared" si="28"/>
        <v>3.9246467817896389</v>
      </c>
      <c r="N64" s="70">
        <f t="shared" si="29"/>
        <v>17.637540453074433</v>
      </c>
      <c r="O64" s="70">
        <f t="shared" si="30"/>
        <v>25.252525252525253</v>
      </c>
      <c r="P64" s="70">
        <f t="shared" si="31"/>
        <v>33.873873873873869</v>
      </c>
      <c r="Q64" s="112">
        <f t="shared" si="24"/>
        <v>-13.685847589424572</v>
      </c>
      <c r="R64" s="112">
        <f t="shared" si="25"/>
        <v>26.146010186757216</v>
      </c>
    </row>
    <row r="65" spans="1:18" ht="16.5" thickTop="1" thickBot="1" x14ac:dyDescent="0.3">
      <c r="A65" s="125" t="s">
        <v>173</v>
      </c>
      <c r="B65" s="68">
        <v>4600</v>
      </c>
      <c r="C65" s="68">
        <v>4512</v>
      </c>
      <c r="D65" s="68">
        <v>4345</v>
      </c>
      <c r="E65" s="68">
        <v>4200</v>
      </c>
      <c r="F65" s="68">
        <v>4073</v>
      </c>
      <c r="G65" s="68">
        <v>4511</v>
      </c>
      <c r="H65" s="68">
        <v>4833</v>
      </c>
      <c r="I65" s="68">
        <v>5043</v>
      </c>
      <c r="J65" s="68">
        <v>5106</v>
      </c>
      <c r="K65" s="68">
        <v>5003</v>
      </c>
      <c r="L65" s="70">
        <f t="shared" si="27"/>
        <v>-1.9347826086956521</v>
      </c>
      <c r="M65" s="70">
        <f t="shared" si="28"/>
        <v>7.1143617021276597</v>
      </c>
      <c r="N65" s="70">
        <f t="shared" si="29"/>
        <v>16.064441887226696</v>
      </c>
      <c r="O65" s="70">
        <f t="shared" si="30"/>
        <v>21.571428571428573</v>
      </c>
      <c r="P65" s="70">
        <f t="shared" si="31"/>
        <v>22.833292413454455</v>
      </c>
      <c r="Q65" s="112">
        <f t="shared" si="24"/>
        <v>-11.456521739130435</v>
      </c>
      <c r="R65" s="112">
        <f t="shared" si="25"/>
        <v>10.90667257814232</v>
      </c>
    </row>
    <row r="66" spans="1:18" ht="16.5" thickTop="1" thickBot="1" x14ac:dyDescent="0.3">
      <c r="A66" s="125" t="s">
        <v>89</v>
      </c>
      <c r="B66" s="68">
        <v>657</v>
      </c>
      <c r="C66" s="68">
        <v>628</v>
      </c>
      <c r="D66" s="68">
        <v>587</v>
      </c>
      <c r="E66" s="68">
        <v>606</v>
      </c>
      <c r="F66" s="68">
        <v>599</v>
      </c>
      <c r="G66" s="68">
        <v>684</v>
      </c>
      <c r="H66" s="68">
        <v>777</v>
      </c>
      <c r="I66" s="68">
        <v>862</v>
      </c>
      <c r="J66" s="68">
        <v>886</v>
      </c>
      <c r="K66" s="68">
        <v>850</v>
      </c>
      <c r="L66" s="70">
        <f t="shared" si="27"/>
        <v>4.10958904109589</v>
      </c>
      <c r="M66" s="70">
        <f t="shared" si="28"/>
        <v>23.726114649681527</v>
      </c>
      <c r="N66" s="71">
        <f t="shared" si="29"/>
        <v>46.84838160136286</v>
      </c>
      <c r="O66" s="71">
        <f t="shared" si="30"/>
        <v>46.204620462046201</v>
      </c>
      <c r="P66" s="71">
        <f t="shared" si="31"/>
        <v>41.903171953255423</v>
      </c>
      <c r="Q66" s="112">
        <f t="shared" si="24"/>
        <v>-8.8280060882800608</v>
      </c>
      <c r="R66" s="112">
        <f t="shared" si="25"/>
        <v>24.269005847953213</v>
      </c>
    </row>
    <row r="67" spans="1:18" ht="16.5" thickTop="1" thickBot="1" x14ac:dyDescent="0.3">
      <c r="A67" s="125" t="s">
        <v>174</v>
      </c>
      <c r="B67" s="68">
        <v>3399</v>
      </c>
      <c r="C67" s="68">
        <v>3341</v>
      </c>
      <c r="D67" s="68">
        <v>3128</v>
      </c>
      <c r="E67" s="68">
        <v>3298</v>
      </c>
      <c r="F67" s="68">
        <v>3111</v>
      </c>
      <c r="G67" s="68">
        <v>3735</v>
      </c>
      <c r="H67" s="68">
        <v>4290</v>
      </c>
      <c r="I67" s="68">
        <v>4522</v>
      </c>
      <c r="J67" s="68">
        <v>4640</v>
      </c>
      <c r="K67" s="68">
        <v>4529</v>
      </c>
      <c r="L67" s="70">
        <f t="shared" si="27"/>
        <v>9.8852603706972637</v>
      </c>
      <c r="M67" s="70">
        <f t="shared" si="28"/>
        <v>28.404669260700388</v>
      </c>
      <c r="N67" s="71">
        <f t="shared" si="29"/>
        <v>44.565217391304344</v>
      </c>
      <c r="O67" s="71">
        <f t="shared" si="30"/>
        <v>40.691328077622799</v>
      </c>
      <c r="P67" s="71">
        <f t="shared" si="31"/>
        <v>45.580199292831885</v>
      </c>
      <c r="Q67" s="112">
        <f t="shared" si="24"/>
        <v>-8.4730803177405125</v>
      </c>
      <c r="R67" s="112">
        <f t="shared" si="25"/>
        <v>21.258366800535473</v>
      </c>
    </row>
    <row r="68" spans="1:18" ht="16.5" thickTop="1" thickBot="1" x14ac:dyDescent="0.3">
      <c r="A68" s="125" t="s">
        <v>175</v>
      </c>
      <c r="B68" s="68">
        <v>533</v>
      </c>
      <c r="C68" s="68">
        <v>529</v>
      </c>
      <c r="D68" s="68">
        <v>497</v>
      </c>
      <c r="E68" s="68">
        <v>472</v>
      </c>
      <c r="F68" s="68">
        <v>477</v>
      </c>
      <c r="G68" s="68">
        <v>467</v>
      </c>
      <c r="H68" s="68">
        <v>495</v>
      </c>
      <c r="I68" s="68">
        <v>494</v>
      </c>
      <c r="J68" s="68">
        <v>499</v>
      </c>
      <c r="K68" s="68">
        <v>505</v>
      </c>
      <c r="L68" s="70">
        <f t="shared" si="27"/>
        <v>-12.382739212007504</v>
      </c>
      <c r="M68" s="70">
        <f t="shared" si="28"/>
        <v>-6.4272211720226844</v>
      </c>
      <c r="N68" s="70">
        <f t="shared" si="29"/>
        <v>-0.60362173038229372</v>
      </c>
      <c r="O68" s="70">
        <f t="shared" si="30"/>
        <v>5.7203389830508478</v>
      </c>
      <c r="P68" s="70">
        <f t="shared" si="31"/>
        <v>5.8700209643605872</v>
      </c>
      <c r="Q68" s="112">
        <f t="shared" si="24"/>
        <v>-10.506566604127581</v>
      </c>
      <c r="R68" s="112">
        <f t="shared" si="25"/>
        <v>8.1370449678800867</v>
      </c>
    </row>
    <row r="69" spans="1:18" ht="16.5" thickTop="1" thickBot="1" x14ac:dyDescent="0.3">
      <c r="A69" s="125" t="s">
        <v>176</v>
      </c>
      <c r="B69" s="68">
        <v>362</v>
      </c>
      <c r="C69" s="68">
        <v>369</v>
      </c>
      <c r="D69" s="68">
        <v>334</v>
      </c>
      <c r="E69" s="68">
        <v>331</v>
      </c>
      <c r="F69" s="68">
        <v>321</v>
      </c>
      <c r="G69" s="68">
        <v>287</v>
      </c>
      <c r="H69" s="68">
        <v>290</v>
      </c>
      <c r="I69" s="68">
        <v>299</v>
      </c>
      <c r="J69" s="68">
        <v>295</v>
      </c>
      <c r="K69" s="68">
        <v>293</v>
      </c>
      <c r="L69" s="70">
        <f t="shared" si="27"/>
        <v>-20.718232044198896</v>
      </c>
      <c r="M69" s="70">
        <f t="shared" si="28"/>
        <v>-21.409214092140921</v>
      </c>
      <c r="N69" s="70">
        <f t="shared" si="29"/>
        <v>-10.479041916167663</v>
      </c>
      <c r="O69" s="70">
        <f t="shared" si="30"/>
        <v>-10.876132930513595</v>
      </c>
      <c r="P69" s="70">
        <f t="shared" si="31"/>
        <v>-8.722741433021806</v>
      </c>
      <c r="Q69" s="112">
        <f t="shared" si="24"/>
        <v>-11.325966850828729</v>
      </c>
      <c r="R69" s="112">
        <f t="shared" si="25"/>
        <v>2.0905923344947737</v>
      </c>
    </row>
    <row r="70" spans="1:18" ht="16.5" thickTop="1" thickBot="1" x14ac:dyDescent="0.3">
      <c r="A70" s="125" t="s">
        <v>177</v>
      </c>
      <c r="B70" s="68">
        <v>8492</v>
      </c>
      <c r="C70" s="68">
        <v>8497</v>
      </c>
      <c r="D70" s="68">
        <v>8192</v>
      </c>
      <c r="E70" s="68">
        <v>8181</v>
      </c>
      <c r="F70" s="68">
        <v>8160</v>
      </c>
      <c r="G70" s="68">
        <v>10456</v>
      </c>
      <c r="H70" s="68">
        <v>12934</v>
      </c>
      <c r="I70" s="68">
        <v>13622</v>
      </c>
      <c r="J70" s="68">
        <v>13046</v>
      </c>
      <c r="K70" s="68">
        <v>12430</v>
      </c>
      <c r="L70" s="70">
        <f t="shared" si="27"/>
        <v>23.127649552520019</v>
      </c>
      <c r="M70" s="71">
        <f t="shared" si="28"/>
        <v>52.218430034129696</v>
      </c>
      <c r="N70" s="71">
        <f t="shared" si="29"/>
        <v>66.2841796875</v>
      </c>
      <c r="O70" s="71">
        <f t="shared" si="30"/>
        <v>59.467057816892797</v>
      </c>
      <c r="P70" s="71">
        <f t="shared" si="31"/>
        <v>52.328431372549019</v>
      </c>
      <c r="Q70" s="112">
        <f t="shared" si="24"/>
        <v>-3.9095619406500233</v>
      </c>
      <c r="R70" s="112">
        <f t="shared" si="25"/>
        <v>18.879112471308339</v>
      </c>
    </row>
    <row r="71" spans="1:18" ht="25.5" thickTop="1" thickBot="1" x14ac:dyDescent="0.3">
      <c r="A71" s="125" t="s">
        <v>178</v>
      </c>
      <c r="B71" s="68">
        <v>791</v>
      </c>
      <c r="C71" s="68">
        <v>765</v>
      </c>
      <c r="D71" s="68">
        <v>712</v>
      </c>
      <c r="E71" s="68">
        <v>679</v>
      </c>
      <c r="F71" s="68">
        <v>698</v>
      </c>
      <c r="G71" s="68">
        <v>782</v>
      </c>
      <c r="H71" s="68">
        <v>800</v>
      </c>
      <c r="I71" s="68">
        <v>799</v>
      </c>
      <c r="J71" s="68">
        <v>832</v>
      </c>
      <c r="K71" s="68">
        <v>830</v>
      </c>
      <c r="L71" s="70">
        <f t="shared" si="27"/>
        <v>-1.1378002528445006</v>
      </c>
      <c r="M71" s="70">
        <f t="shared" si="28"/>
        <v>4.5751633986928102</v>
      </c>
      <c r="N71" s="70">
        <f t="shared" si="29"/>
        <v>12.219101123595506</v>
      </c>
      <c r="O71" s="70">
        <f t="shared" si="30"/>
        <v>22.533136966126659</v>
      </c>
      <c r="P71" s="70">
        <f t="shared" si="31"/>
        <v>18.911174785100286</v>
      </c>
      <c r="Q71" s="112">
        <f t="shared" si="24"/>
        <v>-11.757269279393173</v>
      </c>
      <c r="R71" s="112">
        <f t="shared" si="25"/>
        <v>6.1381074168797953</v>
      </c>
    </row>
    <row r="72" spans="1:18" ht="16.5" thickTop="1" thickBot="1" x14ac:dyDescent="0.3">
      <c r="A72" s="125" t="s">
        <v>179</v>
      </c>
      <c r="B72" s="68">
        <v>4283</v>
      </c>
      <c r="C72" s="68">
        <v>4177</v>
      </c>
      <c r="D72" s="68">
        <v>3912</v>
      </c>
      <c r="E72" s="68">
        <v>3926</v>
      </c>
      <c r="F72" s="68">
        <v>4187</v>
      </c>
      <c r="G72" s="68">
        <v>4176</v>
      </c>
      <c r="H72" s="68">
        <v>4216</v>
      </c>
      <c r="I72" s="68">
        <v>4103</v>
      </c>
      <c r="J72" s="68">
        <v>4104</v>
      </c>
      <c r="K72" s="68">
        <v>4412</v>
      </c>
      <c r="L72" s="70">
        <f t="shared" si="27"/>
        <v>-2.4982488909642777</v>
      </c>
      <c r="M72" s="70">
        <f t="shared" si="28"/>
        <v>0.93368446253291826</v>
      </c>
      <c r="N72" s="70">
        <f t="shared" si="29"/>
        <v>4.8824130879345606</v>
      </c>
      <c r="O72" s="70">
        <f t="shared" si="30"/>
        <v>4.5338767193071829</v>
      </c>
      <c r="P72" s="70">
        <f t="shared" si="31"/>
        <v>5.3737759732505372</v>
      </c>
      <c r="Q72" s="112">
        <f t="shared" si="24"/>
        <v>-2.2414195657249594</v>
      </c>
      <c r="R72" s="112">
        <f t="shared" si="25"/>
        <v>5.6513409961685825</v>
      </c>
    </row>
    <row r="73" spans="1:18" ht="16.5" thickTop="1" thickBot="1" x14ac:dyDescent="0.3">
      <c r="A73" s="125" t="s">
        <v>180</v>
      </c>
      <c r="B73" s="68">
        <v>1807</v>
      </c>
      <c r="C73" s="68">
        <v>1780</v>
      </c>
      <c r="D73" s="68">
        <v>1688</v>
      </c>
      <c r="E73" s="68">
        <v>1625</v>
      </c>
      <c r="F73" s="68">
        <v>1591</v>
      </c>
      <c r="G73" s="68">
        <v>1686</v>
      </c>
      <c r="H73" s="68">
        <v>1831</v>
      </c>
      <c r="I73" s="68">
        <v>1903</v>
      </c>
      <c r="J73" s="68">
        <v>1948</v>
      </c>
      <c r="K73" s="68">
        <v>1996</v>
      </c>
      <c r="L73" s="70">
        <f t="shared" si="27"/>
        <v>-6.6961815163254013</v>
      </c>
      <c r="M73" s="70">
        <f t="shared" si="28"/>
        <v>2.8651685393258424</v>
      </c>
      <c r="N73" s="70">
        <f t="shared" si="29"/>
        <v>12.736966824644549</v>
      </c>
      <c r="O73" s="70">
        <f t="shared" si="30"/>
        <v>19.876923076923077</v>
      </c>
      <c r="P73" s="70">
        <f t="shared" si="31"/>
        <v>25.455688246385922</v>
      </c>
      <c r="Q73" s="112">
        <f t="shared" si="24"/>
        <v>-11.953514111787493</v>
      </c>
      <c r="R73" s="112">
        <f t="shared" si="25"/>
        <v>18.386714116251483</v>
      </c>
    </row>
    <row r="74" spans="1:18" ht="16.5" thickTop="1" thickBot="1" x14ac:dyDescent="0.3">
      <c r="A74" s="125" t="s">
        <v>181</v>
      </c>
      <c r="B74" s="68">
        <v>720</v>
      </c>
      <c r="C74" s="68">
        <v>639</v>
      </c>
      <c r="D74" s="68">
        <v>633</v>
      </c>
      <c r="E74" s="68">
        <v>677</v>
      </c>
      <c r="F74" s="68">
        <v>669</v>
      </c>
      <c r="G74" s="68">
        <v>762</v>
      </c>
      <c r="H74" s="68">
        <v>1099</v>
      </c>
      <c r="I74" s="68">
        <v>1219</v>
      </c>
      <c r="J74" s="68">
        <v>1316</v>
      </c>
      <c r="K74" s="68">
        <v>1312</v>
      </c>
      <c r="L74" s="70">
        <f t="shared" si="27"/>
        <v>5.833333333333333</v>
      </c>
      <c r="M74" s="70">
        <f t="shared" si="28"/>
        <v>71.987480438184662</v>
      </c>
      <c r="N74" s="70">
        <f t="shared" si="29"/>
        <v>92.575039494470772</v>
      </c>
      <c r="O74" s="70">
        <f t="shared" si="30"/>
        <v>94.387001477104874</v>
      </c>
      <c r="P74" s="70">
        <f t="shared" si="31"/>
        <v>96.1136023916293</v>
      </c>
      <c r="Q74" s="112">
        <f t="shared" si="24"/>
        <v>-7.083333333333333</v>
      </c>
      <c r="R74" s="112">
        <f t="shared" si="25"/>
        <v>72.178477690288716</v>
      </c>
    </row>
    <row r="75" spans="1:18" ht="15.75" thickTop="1" x14ac:dyDescent="0.25"/>
    <row r="76" spans="1:18" ht="15.75" thickBot="1" x14ac:dyDescent="0.3"/>
    <row r="77" spans="1:18" ht="15" customHeight="1" thickTop="1" thickBot="1" x14ac:dyDescent="0.3">
      <c r="A77" s="181" t="s">
        <v>253</v>
      </c>
      <c r="B77" s="182"/>
      <c r="C77" s="182"/>
      <c r="D77" s="183"/>
    </row>
    <row r="78" spans="1:18" ht="15.75" thickTop="1" x14ac:dyDescent="0.25">
      <c r="A78" s="83"/>
      <c r="B78" s="83"/>
      <c r="C78" s="83"/>
      <c r="D78" s="84" t="s">
        <v>254</v>
      </c>
    </row>
    <row r="79" spans="1:18" x14ac:dyDescent="0.25">
      <c r="A79" s="85"/>
      <c r="B79" s="86" t="s">
        <v>255</v>
      </c>
      <c r="C79" s="86" t="s">
        <v>256</v>
      </c>
      <c r="D79" s="86" t="s">
        <v>257</v>
      </c>
    </row>
    <row r="80" spans="1:18" ht="15.75" thickBot="1" x14ac:dyDescent="0.3">
      <c r="A80" s="76"/>
      <c r="B80" s="77"/>
      <c r="C80" s="77"/>
      <c r="D80" s="77"/>
    </row>
    <row r="81" spans="1:4" ht="16.5" thickTop="1" thickBot="1" x14ac:dyDescent="0.3">
      <c r="A81" s="64" t="s">
        <v>258</v>
      </c>
      <c r="B81" s="87">
        <v>6.3</v>
      </c>
      <c r="C81" s="87">
        <v>6.7</v>
      </c>
      <c r="D81" s="87">
        <v>5.6</v>
      </c>
    </row>
    <row r="82" spans="1:4" ht="16.5" thickTop="1" thickBot="1" x14ac:dyDescent="0.3">
      <c r="A82" s="65" t="s">
        <v>34</v>
      </c>
      <c r="B82" s="7">
        <v>6.2</v>
      </c>
      <c r="C82" s="7">
        <v>6.8</v>
      </c>
      <c r="D82" s="7">
        <v>5.6</v>
      </c>
    </row>
    <row r="83" spans="1:4" ht="16.5" thickTop="1" thickBot="1" x14ac:dyDescent="0.3">
      <c r="A83" s="65" t="s">
        <v>35</v>
      </c>
      <c r="B83" s="7">
        <v>4.7</v>
      </c>
      <c r="C83" s="7">
        <v>6</v>
      </c>
      <c r="D83" s="7">
        <v>4.7</v>
      </c>
    </row>
    <row r="84" spans="1:4" ht="16.5" thickTop="1" thickBot="1" x14ac:dyDescent="0.3">
      <c r="A84" s="65" t="s">
        <v>36</v>
      </c>
      <c r="B84" s="7">
        <v>7.1</v>
      </c>
      <c r="C84" s="7">
        <v>7</v>
      </c>
      <c r="D84" s="7">
        <v>6.5</v>
      </c>
    </row>
    <row r="85" spans="1:4" ht="16.5" thickTop="1" thickBot="1" x14ac:dyDescent="0.3">
      <c r="A85" s="65" t="s">
        <v>37</v>
      </c>
      <c r="B85" s="7">
        <v>6.9</v>
      </c>
      <c r="C85" s="7">
        <v>6.4</v>
      </c>
      <c r="D85" s="7">
        <v>3.3</v>
      </c>
    </row>
    <row r="86" spans="1:4" ht="16.5" thickTop="1" thickBot="1" x14ac:dyDescent="0.3">
      <c r="A86" s="65" t="s">
        <v>38</v>
      </c>
      <c r="B86" s="7">
        <v>6.7</v>
      </c>
      <c r="C86" s="7">
        <v>7.5</v>
      </c>
      <c r="D86" s="7">
        <v>7.4</v>
      </c>
    </row>
    <row r="87" spans="1:4" ht="16.5" thickTop="1" thickBot="1" x14ac:dyDescent="0.3">
      <c r="A87" s="65" t="s">
        <v>39</v>
      </c>
      <c r="B87" s="7">
        <v>8.1999999999999993</v>
      </c>
      <c r="C87" s="7">
        <v>7.2</v>
      </c>
      <c r="D87" s="7">
        <v>4.9000000000000004</v>
      </c>
    </row>
    <row r="88" spans="1:4" ht="16.5" thickTop="1" thickBot="1" x14ac:dyDescent="0.3">
      <c r="A88" s="65" t="s">
        <v>40</v>
      </c>
      <c r="B88" s="7">
        <v>6.9</v>
      </c>
      <c r="C88" s="7">
        <v>5.6</v>
      </c>
      <c r="D88" s="7">
        <v>6.7</v>
      </c>
    </row>
    <row r="89" spans="1:4" ht="15.75" thickTop="1" x14ac:dyDescent="0.25">
      <c r="A89" s="78"/>
      <c r="B89" s="79"/>
      <c r="C89" s="80"/>
      <c r="D89" s="80"/>
    </row>
    <row r="90" spans="1:4" x14ac:dyDescent="0.25">
      <c r="A90" s="81" t="s">
        <v>259</v>
      </c>
      <c r="B90" s="82"/>
      <c r="C90" s="80"/>
      <c r="D90" s="80"/>
    </row>
    <row r="91" spans="1:4" x14ac:dyDescent="0.25">
      <c r="A91" s="80"/>
      <c r="B91" s="82"/>
      <c r="C91" s="80"/>
      <c r="D91" s="80"/>
    </row>
  </sheetData>
  <mergeCells count="5">
    <mergeCell ref="T2:X2"/>
    <mergeCell ref="L43:P43"/>
    <mergeCell ref="A77:D77"/>
    <mergeCell ref="T23:X23"/>
    <mergeCell ref="A22:C22"/>
  </mergeCells>
  <pageMargins left="0.7" right="0.7" top="0.75" bottom="0.75" header="0.3" footer="0.3"/>
  <pageSetup paperSize="9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5"/>
  <sheetViews>
    <sheetView topLeftCell="A126" workbookViewId="0">
      <selection activeCell="I79" sqref="I1:I1048576"/>
    </sheetView>
  </sheetViews>
  <sheetFormatPr defaultRowHeight="15" x14ac:dyDescent="0.25"/>
  <cols>
    <col min="1" max="1" width="33.28515625" customWidth="1"/>
    <col min="2" max="2" width="15.42578125" customWidth="1"/>
    <col min="3" max="3" width="22.140625" customWidth="1"/>
    <col min="4" max="4" width="24.28515625" customWidth="1"/>
    <col min="5" max="5" width="16.28515625" customWidth="1"/>
    <col min="6" max="6" width="18.42578125" customWidth="1"/>
    <col min="7" max="8" width="11.85546875" customWidth="1"/>
  </cols>
  <sheetData>
    <row r="1" spans="1:6" x14ac:dyDescent="0.25">
      <c r="A1" s="2" t="s">
        <v>183</v>
      </c>
      <c r="B1" s="2"/>
      <c r="C1" s="2"/>
      <c r="D1" s="2"/>
    </row>
    <row r="2" spans="1:6" ht="15.75" thickBot="1" x14ac:dyDescent="0.3">
      <c r="A2" s="72" t="s">
        <v>184</v>
      </c>
    </row>
    <row r="3" spans="1:6" ht="49.5" thickTop="1" thickBot="1" x14ac:dyDescent="0.3">
      <c r="A3" s="73"/>
      <c r="B3" s="73" t="s">
        <v>185</v>
      </c>
      <c r="C3" s="73" t="s">
        <v>186</v>
      </c>
      <c r="D3" s="73" t="s">
        <v>187</v>
      </c>
      <c r="E3" s="73" t="s">
        <v>186</v>
      </c>
      <c r="F3" s="73" t="s">
        <v>187</v>
      </c>
    </row>
    <row r="4" spans="1:6" ht="16.5" hidden="1" thickTop="1" thickBot="1" x14ac:dyDescent="0.3">
      <c r="A4" s="73"/>
      <c r="B4" s="73" t="s">
        <v>188</v>
      </c>
      <c r="C4" s="73"/>
      <c r="D4" s="73"/>
      <c r="E4" s="73" t="s">
        <v>26</v>
      </c>
      <c r="F4" s="73"/>
    </row>
    <row r="5" spans="1:6" ht="16.5" thickTop="1" thickBot="1" x14ac:dyDescent="0.3">
      <c r="A5" s="64" t="s">
        <v>317</v>
      </c>
      <c r="B5" s="4">
        <v>4731.2</v>
      </c>
      <c r="C5" s="4">
        <v>1094.4000000000001</v>
      </c>
      <c r="D5" s="4">
        <v>3636.8</v>
      </c>
      <c r="E5" s="7">
        <v>23.1</v>
      </c>
      <c r="F5" s="7">
        <v>76.900000000000006</v>
      </c>
    </row>
    <row r="6" spans="1:6" ht="16.5" hidden="1" thickTop="1" thickBot="1" x14ac:dyDescent="0.3">
      <c r="A6" s="74" t="s">
        <v>189</v>
      </c>
      <c r="B6" s="68"/>
      <c r="C6" s="68"/>
      <c r="D6" s="68"/>
      <c r="E6" s="7"/>
      <c r="F6" s="7"/>
    </row>
    <row r="7" spans="1:6" ht="16.5" thickTop="1" thickBot="1" x14ac:dyDescent="0.3">
      <c r="A7" s="65" t="s">
        <v>34</v>
      </c>
      <c r="B7" s="68">
        <v>1679.3</v>
      </c>
      <c r="C7" s="68">
        <v>333.2</v>
      </c>
      <c r="D7" s="68">
        <v>1346.2</v>
      </c>
      <c r="E7" s="75">
        <v>19.8</v>
      </c>
      <c r="F7" s="75">
        <v>80.2</v>
      </c>
    </row>
    <row r="8" spans="1:6" ht="16.5" thickTop="1" thickBot="1" x14ac:dyDescent="0.3">
      <c r="A8" s="65" t="s">
        <v>35</v>
      </c>
      <c r="B8" s="68">
        <v>1033</v>
      </c>
      <c r="C8" s="68">
        <v>172.6</v>
      </c>
      <c r="D8" s="68">
        <v>860.4</v>
      </c>
      <c r="E8" s="75">
        <v>16.7</v>
      </c>
      <c r="F8" s="75">
        <v>83.3</v>
      </c>
    </row>
    <row r="9" spans="1:6" ht="16.5" thickTop="1" thickBot="1" x14ac:dyDescent="0.3">
      <c r="A9" s="65" t="s">
        <v>190</v>
      </c>
      <c r="B9" s="68">
        <v>1273.4000000000001</v>
      </c>
      <c r="C9" s="68">
        <v>458.6</v>
      </c>
      <c r="D9" s="68">
        <v>814.8</v>
      </c>
      <c r="E9" s="75">
        <v>36</v>
      </c>
      <c r="F9" s="75">
        <v>64</v>
      </c>
    </row>
    <row r="10" spans="1:6" ht="16.5" thickTop="1" thickBot="1" x14ac:dyDescent="0.3">
      <c r="A10" s="65" t="s">
        <v>37</v>
      </c>
      <c r="B10" s="68">
        <v>317.3</v>
      </c>
      <c r="C10" s="68">
        <v>55.1</v>
      </c>
      <c r="D10" s="68">
        <v>262.10000000000002</v>
      </c>
      <c r="E10" s="75">
        <v>17.399999999999999</v>
      </c>
      <c r="F10" s="75">
        <v>82.6</v>
      </c>
    </row>
    <row r="11" spans="1:6" ht="16.5" thickTop="1" thickBot="1" x14ac:dyDescent="0.3">
      <c r="A11" s="65" t="s">
        <v>38</v>
      </c>
      <c r="B11" s="68">
        <v>195.9</v>
      </c>
      <c r="C11" s="68">
        <v>36.1</v>
      </c>
      <c r="D11" s="68">
        <v>159.69999999999999</v>
      </c>
      <c r="E11" s="75">
        <v>18.5</v>
      </c>
      <c r="F11" s="75">
        <v>81.5</v>
      </c>
    </row>
    <row r="12" spans="1:6" ht="16.5" thickTop="1" thickBot="1" x14ac:dyDescent="0.3">
      <c r="A12" s="65" t="s">
        <v>191</v>
      </c>
      <c r="B12" s="68">
        <v>112.5</v>
      </c>
      <c r="C12" s="68">
        <v>18.399999999999999</v>
      </c>
      <c r="D12" s="68">
        <v>94.1</v>
      </c>
      <c r="E12" s="75">
        <v>16.399999999999999</v>
      </c>
      <c r="F12" s="75">
        <v>83.6</v>
      </c>
    </row>
    <row r="13" spans="1:6" ht="16.5" thickTop="1" thickBot="1" x14ac:dyDescent="0.3">
      <c r="A13" s="65" t="s">
        <v>192</v>
      </c>
      <c r="B13" s="68">
        <v>119.8</v>
      </c>
      <c r="C13" s="68">
        <v>20.3</v>
      </c>
      <c r="D13" s="68">
        <v>99.5</v>
      </c>
      <c r="E13" s="75">
        <v>16.899999999999999</v>
      </c>
      <c r="F13" s="75">
        <v>83.1</v>
      </c>
    </row>
    <row r="14" spans="1:6" ht="16.5" thickTop="1" thickBot="1" x14ac:dyDescent="0.3">
      <c r="A14" s="74" t="s">
        <v>193</v>
      </c>
      <c r="B14" s="68"/>
      <c r="C14" s="68"/>
      <c r="D14" s="68"/>
      <c r="E14" s="7"/>
      <c r="F14" s="7"/>
    </row>
    <row r="15" spans="1:6" ht="16.5" thickTop="1" thickBot="1" x14ac:dyDescent="0.3">
      <c r="A15" s="65" t="s">
        <v>194</v>
      </c>
      <c r="B15" s="68">
        <v>2402.8000000000002</v>
      </c>
      <c r="C15" s="68">
        <v>506.7</v>
      </c>
      <c r="D15" s="68">
        <v>1896.1</v>
      </c>
      <c r="E15" s="75">
        <v>21.1</v>
      </c>
      <c r="F15" s="75">
        <v>78.900000000000006</v>
      </c>
    </row>
    <row r="16" spans="1:6" ht="16.5" thickTop="1" thickBot="1" x14ac:dyDescent="0.3">
      <c r="A16" s="65" t="s">
        <v>195</v>
      </c>
      <c r="B16" s="68">
        <v>2328.4</v>
      </c>
      <c r="C16" s="68">
        <v>587.70000000000005</v>
      </c>
      <c r="D16" s="68">
        <v>1740.7</v>
      </c>
      <c r="E16" s="75">
        <v>25.2</v>
      </c>
      <c r="F16" s="75">
        <v>74.8</v>
      </c>
    </row>
    <row r="17" spans="1:6" ht="16.5" thickTop="1" thickBot="1" x14ac:dyDescent="0.3">
      <c r="A17" s="74" t="s">
        <v>196</v>
      </c>
      <c r="B17" s="68"/>
      <c r="C17" s="68"/>
      <c r="D17" s="68"/>
      <c r="E17" s="75"/>
      <c r="F17" s="75"/>
    </row>
    <row r="18" spans="1:6" ht="16.5" thickTop="1" thickBot="1" x14ac:dyDescent="0.3">
      <c r="A18" s="65" t="s">
        <v>197</v>
      </c>
      <c r="B18" s="68">
        <v>240.6</v>
      </c>
      <c r="C18" s="68">
        <v>35</v>
      </c>
      <c r="D18" s="68">
        <v>205.6</v>
      </c>
      <c r="E18" s="75">
        <v>14.5</v>
      </c>
      <c r="F18" s="75">
        <v>85.5</v>
      </c>
    </row>
    <row r="19" spans="1:6" ht="16.5" thickTop="1" thickBot="1" x14ac:dyDescent="0.3">
      <c r="A19" s="65" t="s">
        <v>198</v>
      </c>
      <c r="B19" s="68">
        <v>881.8</v>
      </c>
      <c r="C19" s="68">
        <v>204.8</v>
      </c>
      <c r="D19" s="68">
        <v>677</v>
      </c>
      <c r="E19" s="75">
        <v>23.2</v>
      </c>
      <c r="F19" s="75">
        <v>76.8</v>
      </c>
    </row>
    <row r="20" spans="1:6" ht="16.5" thickTop="1" thickBot="1" x14ac:dyDescent="0.3">
      <c r="A20" s="65" t="s">
        <v>199</v>
      </c>
      <c r="B20" s="68">
        <v>1240.7</v>
      </c>
      <c r="C20" s="68">
        <v>329.4</v>
      </c>
      <c r="D20" s="68">
        <v>911.3</v>
      </c>
      <c r="E20" s="75">
        <v>26.5</v>
      </c>
      <c r="F20" s="75">
        <v>73.5</v>
      </c>
    </row>
    <row r="21" spans="1:6" ht="16.5" thickTop="1" thickBot="1" x14ac:dyDescent="0.3">
      <c r="A21" s="65" t="s">
        <v>200</v>
      </c>
      <c r="B21" s="68">
        <v>2368</v>
      </c>
      <c r="C21" s="68">
        <v>525.20000000000005</v>
      </c>
      <c r="D21" s="68">
        <v>1842.8</v>
      </c>
      <c r="E21" s="75">
        <v>22.2</v>
      </c>
      <c r="F21" s="75">
        <v>77.8</v>
      </c>
    </row>
    <row r="22" spans="1:6" ht="16.5" thickTop="1" thickBot="1" x14ac:dyDescent="0.3">
      <c r="A22" s="74" t="s">
        <v>201</v>
      </c>
      <c r="B22" s="68"/>
      <c r="C22" s="68"/>
      <c r="D22" s="68"/>
      <c r="E22" s="75"/>
      <c r="F22" s="75"/>
    </row>
    <row r="23" spans="1:6" ht="16.5" thickTop="1" thickBot="1" x14ac:dyDescent="0.3">
      <c r="A23" s="65" t="s">
        <v>202</v>
      </c>
      <c r="B23" s="68">
        <v>1929</v>
      </c>
      <c r="C23" s="68">
        <v>90.1</v>
      </c>
      <c r="D23" s="68">
        <v>1839</v>
      </c>
      <c r="E23" s="75">
        <v>4.7</v>
      </c>
      <c r="F23" s="75">
        <v>95.3</v>
      </c>
    </row>
    <row r="24" spans="1:6" ht="16.5" thickTop="1" thickBot="1" x14ac:dyDescent="0.3">
      <c r="A24" s="65" t="s">
        <v>203</v>
      </c>
      <c r="B24" s="68">
        <v>1380</v>
      </c>
      <c r="C24" s="68">
        <v>239</v>
      </c>
      <c r="D24" s="68">
        <v>1141</v>
      </c>
      <c r="E24" s="75">
        <v>17.3</v>
      </c>
      <c r="F24" s="75">
        <v>82.7</v>
      </c>
    </row>
    <row r="25" spans="1:6" ht="16.5" thickTop="1" thickBot="1" x14ac:dyDescent="0.3">
      <c r="A25" s="65" t="s">
        <v>204</v>
      </c>
      <c r="B25" s="68">
        <v>1422.1</v>
      </c>
      <c r="C25" s="68">
        <v>765.3</v>
      </c>
      <c r="D25" s="68">
        <v>656.9</v>
      </c>
      <c r="E25" s="75">
        <v>53.8</v>
      </c>
      <c r="F25" s="75">
        <v>46.2</v>
      </c>
    </row>
    <row r="26" spans="1:6" ht="16.5" thickTop="1" thickBot="1" x14ac:dyDescent="0.3">
      <c r="A26" s="74" t="s">
        <v>205</v>
      </c>
      <c r="B26" s="68"/>
      <c r="C26" s="68"/>
      <c r="D26" s="68"/>
      <c r="E26" s="75"/>
      <c r="F26" s="75"/>
    </row>
    <row r="27" spans="1:6" ht="16.5" thickTop="1" thickBot="1" x14ac:dyDescent="0.3">
      <c r="A27" s="65" t="s">
        <v>206</v>
      </c>
      <c r="B27" s="68">
        <v>3937.6</v>
      </c>
      <c r="C27" s="68">
        <v>920.7</v>
      </c>
      <c r="D27" s="68">
        <v>3016.9</v>
      </c>
      <c r="E27" s="75">
        <v>23.4</v>
      </c>
      <c r="F27" s="75">
        <v>76.599999999999994</v>
      </c>
    </row>
    <row r="28" spans="1:6" ht="16.5" thickTop="1" thickBot="1" x14ac:dyDescent="0.3">
      <c r="A28" s="65" t="s">
        <v>207</v>
      </c>
      <c r="B28" s="68">
        <v>780.3</v>
      </c>
      <c r="C28" s="68">
        <v>172</v>
      </c>
      <c r="D28" s="68">
        <v>608.4</v>
      </c>
      <c r="E28" s="75">
        <v>22</v>
      </c>
      <c r="F28" s="75">
        <v>78</v>
      </c>
    </row>
    <row r="29" spans="1:6" ht="16.5" thickTop="1" thickBot="1" x14ac:dyDescent="0.3">
      <c r="A29" s="65" t="s">
        <v>208</v>
      </c>
      <c r="B29" s="68">
        <v>13.3</v>
      </c>
      <c r="C29" s="68" t="s">
        <v>209</v>
      </c>
      <c r="D29" s="68">
        <v>11.5</v>
      </c>
      <c r="E29" s="75" t="s">
        <v>209</v>
      </c>
      <c r="F29" s="75">
        <v>87</v>
      </c>
    </row>
    <row r="30" spans="1:6" ht="16.5" thickTop="1" thickBot="1" x14ac:dyDescent="0.3">
      <c r="A30" s="65" t="s">
        <v>210</v>
      </c>
      <c r="B30" s="68"/>
      <c r="C30" s="68"/>
      <c r="D30" s="68"/>
      <c r="E30" s="75"/>
      <c r="F30" s="75"/>
    </row>
    <row r="31" spans="1:6" ht="16.5" thickTop="1" thickBot="1" x14ac:dyDescent="0.3">
      <c r="A31" s="65" t="s">
        <v>211</v>
      </c>
      <c r="B31" s="68">
        <v>4275.1000000000004</v>
      </c>
      <c r="C31" s="68">
        <v>1011.4</v>
      </c>
      <c r="D31" s="68">
        <v>3263.6</v>
      </c>
      <c r="E31" s="75">
        <v>23.7</v>
      </c>
      <c r="F31" s="75">
        <v>76.3</v>
      </c>
    </row>
    <row r="32" spans="1:6" ht="16.5" thickTop="1" thickBot="1" x14ac:dyDescent="0.3">
      <c r="A32" s="65" t="s">
        <v>212</v>
      </c>
      <c r="B32" s="68">
        <v>456.1</v>
      </c>
      <c r="C32" s="68">
        <v>82.9</v>
      </c>
      <c r="D32" s="68">
        <v>373.2</v>
      </c>
      <c r="E32" s="75">
        <v>18.2</v>
      </c>
      <c r="F32" s="75">
        <v>81.8</v>
      </c>
    </row>
    <row r="33" spans="1:6" ht="16.5" thickTop="1" thickBot="1" x14ac:dyDescent="0.3">
      <c r="A33" s="74" t="s">
        <v>213</v>
      </c>
      <c r="B33" s="68"/>
      <c r="C33" s="68"/>
      <c r="D33" s="68"/>
      <c r="E33" s="75"/>
      <c r="F33" s="75"/>
    </row>
    <row r="34" spans="1:6" ht="16.5" thickTop="1" thickBot="1" x14ac:dyDescent="0.3">
      <c r="A34" s="65" t="s">
        <v>214</v>
      </c>
      <c r="B34" s="68">
        <v>3266.6</v>
      </c>
      <c r="C34" s="68">
        <v>756</v>
      </c>
      <c r="D34" s="68">
        <v>2510.5</v>
      </c>
      <c r="E34" s="75">
        <v>23.1</v>
      </c>
      <c r="F34" s="75">
        <v>76.900000000000006</v>
      </c>
    </row>
    <row r="35" spans="1:6" ht="16.5" thickTop="1" thickBot="1" x14ac:dyDescent="0.3">
      <c r="A35" s="65" t="s">
        <v>215</v>
      </c>
      <c r="B35" s="68">
        <v>578.9</v>
      </c>
      <c r="C35" s="68">
        <v>141.69999999999999</v>
      </c>
      <c r="D35" s="68">
        <v>437.2</v>
      </c>
      <c r="E35" s="75">
        <v>24.5</v>
      </c>
      <c r="F35" s="75">
        <v>75.5</v>
      </c>
    </row>
    <row r="36" spans="1:6" ht="16.5" thickTop="1" thickBot="1" x14ac:dyDescent="0.3">
      <c r="A36" s="65" t="s">
        <v>216</v>
      </c>
      <c r="B36" s="68">
        <v>92.1</v>
      </c>
      <c r="C36" s="68">
        <v>22.9</v>
      </c>
      <c r="D36" s="68">
        <v>69.2</v>
      </c>
      <c r="E36" s="75">
        <v>24.9</v>
      </c>
      <c r="F36" s="75">
        <v>75.099999999999994</v>
      </c>
    </row>
    <row r="37" spans="1:6" ht="16.5" thickTop="1" thickBot="1" x14ac:dyDescent="0.3">
      <c r="A37" s="74" t="s">
        <v>217</v>
      </c>
      <c r="B37" s="68"/>
      <c r="C37" s="68"/>
      <c r="D37" s="68"/>
      <c r="E37" s="75"/>
      <c r="F37" s="75"/>
    </row>
    <row r="38" spans="1:6" ht="25.5" thickTop="1" thickBot="1" x14ac:dyDescent="0.3">
      <c r="A38" s="65" t="s">
        <v>218</v>
      </c>
      <c r="B38" s="68">
        <v>260</v>
      </c>
      <c r="C38" s="68">
        <v>25.9</v>
      </c>
      <c r="D38" s="68">
        <v>234.2</v>
      </c>
      <c r="E38" s="75">
        <v>9.9</v>
      </c>
      <c r="F38" s="75">
        <v>90.1</v>
      </c>
    </row>
    <row r="39" spans="1:6" ht="25.5" thickTop="1" thickBot="1" x14ac:dyDescent="0.3">
      <c r="A39" s="65" t="s">
        <v>219</v>
      </c>
      <c r="B39" s="68">
        <v>1169.5</v>
      </c>
      <c r="C39" s="68">
        <v>129.1</v>
      </c>
      <c r="D39" s="68">
        <v>1040.5</v>
      </c>
      <c r="E39" s="75">
        <v>11</v>
      </c>
      <c r="F39" s="75">
        <v>89</v>
      </c>
    </row>
    <row r="40" spans="1:6" ht="16.5" thickTop="1" thickBot="1" x14ac:dyDescent="0.3">
      <c r="A40" s="65" t="s">
        <v>220</v>
      </c>
      <c r="B40" s="68">
        <v>796.6</v>
      </c>
      <c r="C40" s="68">
        <v>82.4</v>
      </c>
      <c r="D40" s="68">
        <v>714.1</v>
      </c>
      <c r="E40" s="75">
        <v>10.3</v>
      </c>
      <c r="F40" s="75">
        <v>89.7</v>
      </c>
    </row>
    <row r="41" spans="1:6" ht="25.5" thickTop="1" thickBot="1" x14ac:dyDescent="0.3">
      <c r="A41" s="65" t="s">
        <v>221</v>
      </c>
      <c r="B41" s="68">
        <v>25.4</v>
      </c>
      <c r="C41" s="68">
        <v>12.9</v>
      </c>
      <c r="D41" s="68">
        <v>12.6</v>
      </c>
      <c r="E41" s="75">
        <v>50.5</v>
      </c>
      <c r="F41" s="75">
        <v>49.5</v>
      </c>
    </row>
    <row r="42" spans="1:6" ht="37.5" thickTop="1" thickBot="1" x14ac:dyDescent="0.3">
      <c r="A42" s="65" t="s">
        <v>222</v>
      </c>
      <c r="B42" s="68">
        <v>40</v>
      </c>
      <c r="C42" s="68">
        <v>10.4</v>
      </c>
      <c r="D42" s="68">
        <v>29.6</v>
      </c>
      <c r="E42" s="75">
        <v>25.9</v>
      </c>
      <c r="F42" s="75">
        <v>74.099999999999994</v>
      </c>
    </row>
    <row r="43" spans="1:6" ht="16.5" thickTop="1" thickBot="1" x14ac:dyDescent="0.3">
      <c r="A43" s="65" t="s">
        <v>223</v>
      </c>
      <c r="B43" s="68">
        <v>291.39999999999998</v>
      </c>
      <c r="C43" s="68">
        <v>23.2</v>
      </c>
      <c r="D43" s="68">
        <v>268.2</v>
      </c>
      <c r="E43" s="75">
        <v>7.9</v>
      </c>
      <c r="F43" s="75">
        <v>92.1</v>
      </c>
    </row>
    <row r="44" spans="1:6" ht="16.5" thickTop="1" thickBot="1" x14ac:dyDescent="0.3">
      <c r="A44" s="65" t="s">
        <v>224</v>
      </c>
      <c r="B44" s="68">
        <v>3301.7</v>
      </c>
      <c r="C44" s="68">
        <v>939.4</v>
      </c>
      <c r="D44" s="68">
        <v>2362.1999999999998</v>
      </c>
      <c r="E44" s="75">
        <v>28.5</v>
      </c>
      <c r="F44" s="75">
        <v>71.5</v>
      </c>
    </row>
    <row r="45" spans="1:6" ht="25.5" thickTop="1" thickBot="1" x14ac:dyDescent="0.3">
      <c r="A45" s="65" t="s">
        <v>225</v>
      </c>
      <c r="B45" s="68">
        <v>656.4</v>
      </c>
      <c r="C45" s="68">
        <v>87.1</v>
      </c>
      <c r="D45" s="68">
        <v>569.29999999999995</v>
      </c>
      <c r="E45" s="75">
        <v>13.3</v>
      </c>
      <c r="F45" s="75">
        <v>86.7</v>
      </c>
    </row>
    <row r="46" spans="1:6" ht="16.5" thickTop="1" thickBot="1" x14ac:dyDescent="0.3">
      <c r="A46" s="65" t="s">
        <v>226</v>
      </c>
      <c r="B46" s="68">
        <v>213.2</v>
      </c>
      <c r="C46" s="68">
        <v>31</v>
      </c>
      <c r="D46" s="68">
        <v>182.3</v>
      </c>
      <c r="E46" s="75">
        <v>14.5</v>
      </c>
      <c r="F46" s="75">
        <v>85.5</v>
      </c>
    </row>
    <row r="47" spans="1:6" ht="16.5" thickTop="1" thickBot="1" x14ac:dyDescent="0.3">
      <c r="A47" s="65" t="s">
        <v>227</v>
      </c>
      <c r="B47" s="68">
        <v>278.8</v>
      </c>
      <c r="C47" s="68">
        <v>15.1</v>
      </c>
      <c r="D47" s="68">
        <v>263.7</v>
      </c>
      <c r="E47" s="75">
        <v>5.4</v>
      </c>
      <c r="F47" s="75">
        <v>94.6</v>
      </c>
    </row>
    <row r="48" spans="1:6" ht="25.5" thickTop="1" thickBot="1" x14ac:dyDescent="0.3">
      <c r="A48" s="65" t="s">
        <v>228</v>
      </c>
      <c r="B48" s="68">
        <v>142.6</v>
      </c>
      <c r="C48" s="68">
        <v>109</v>
      </c>
      <c r="D48" s="68">
        <v>33.700000000000003</v>
      </c>
      <c r="E48" s="75">
        <v>76.400000000000006</v>
      </c>
      <c r="F48" s="75">
        <v>23.6</v>
      </c>
    </row>
    <row r="49" spans="1:6" ht="16.5" thickTop="1" thickBot="1" x14ac:dyDescent="0.3">
      <c r="A49" s="65" t="s">
        <v>229</v>
      </c>
      <c r="B49" s="68">
        <v>93.3</v>
      </c>
      <c r="C49" s="68">
        <v>56.6</v>
      </c>
      <c r="D49" s="68">
        <v>36.700000000000003</v>
      </c>
      <c r="E49" s="75">
        <v>60.7</v>
      </c>
      <c r="F49" s="75">
        <v>39.299999999999997</v>
      </c>
    </row>
    <row r="50" spans="1:6" ht="16.5" thickTop="1" thickBot="1" x14ac:dyDescent="0.3">
      <c r="A50" s="65" t="s">
        <v>230</v>
      </c>
      <c r="B50" s="68">
        <v>45.1</v>
      </c>
      <c r="C50" s="68">
        <v>21.4</v>
      </c>
      <c r="D50" s="68">
        <v>23.7</v>
      </c>
      <c r="E50" s="75">
        <v>47.5</v>
      </c>
      <c r="F50" s="75">
        <v>52.5</v>
      </c>
    </row>
    <row r="51" spans="1:6" ht="25.5" thickTop="1" thickBot="1" x14ac:dyDescent="0.3">
      <c r="A51" s="65" t="s">
        <v>231</v>
      </c>
      <c r="B51" s="68">
        <v>226.5</v>
      </c>
      <c r="C51" s="68">
        <v>121.7</v>
      </c>
      <c r="D51" s="68">
        <v>104.7</v>
      </c>
      <c r="E51" s="75">
        <v>53.8</v>
      </c>
      <c r="F51" s="75">
        <v>46.2</v>
      </c>
    </row>
    <row r="52" spans="1:6" ht="25.5" thickTop="1" thickBot="1" x14ac:dyDescent="0.3">
      <c r="A52" s="65" t="s">
        <v>232</v>
      </c>
      <c r="B52" s="68">
        <v>159.9</v>
      </c>
      <c r="C52" s="68">
        <v>39.200000000000003</v>
      </c>
      <c r="D52" s="68">
        <v>120.7</v>
      </c>
      <c r="E52" s="75">
        <v>24.5</v>
      </c>
      <c r="F52" s="75">
        <v>75.5</v>
      </c>
    </row>
    <row r="53" spans="1:6" ht="25.5" thickTop="1" thickBot="1" x14ac:dyDescent="0.3">
      <c r="A53" s="65" t="s">
        <v>233</v>
      </c>
      <c r="B53" s="68">
        <v>294.39999999999998</v>
      </c>
      <c r="C53" s="68">
        <v>103.1</v>
      </c>
      <c r="D53" s="68">
        <v>191.3</v>
      </c>
      <c r="E53" s="75">
        <v>35</v>
      </c>
      <c r="F53" s="75">
        <v>65</v>
      </c>
    </row>
    <row r="54" spans="1:6" ht="16.5" thickTop="1" thickBot="1" x14ac:dyDescent="0.3">
      <c r="A54" s="65" t="s">
        <v>234</v>
      </c>
      <c r="B54" s="68">
        <v>413.2</v>
      </c>
      <c r="C54" s="68">
        <v>258.5</v>
      </c>
      <c r="D54" s="68">
        <v>154.80000000000001</v>
      </c>
      <c r="E54" s="75">
        <v>62.5</v>
      </c>
      <c r="F54" s="75">
        <v>37.5</v>
      </c>
    </row>
    <row r="55" spans="1:6" ht="25.5" thickTop="1" thickBot="1" x14ac:dyDescent="0.3">
      <c r="A55" s="65" t="s">
        <v>235</v>
      </c>
      <c r="B55" s="68">
        <v>467.2</v>
      </c>
      <c r="C55" s="68">
        <v>42.7</v>
      </c>
      <c r="D55" s="68">
        <v>424.5</v>
      </c>
      <c r="E55" s="75">
        <v>9.1</v>
      </c>
      <c r="F55" s="75">
        <v>90.9</v>
      </c>
    </row>
    <row r="56" spans="1:6" ht="25.5" thickTop="1" thickBot="1" x14ac:dyDescent="0.3">
      <c r="A56" s="65" t="s">
        <v>236</v>
      </c>
      <c r="B56" s="68">
        <v>74.8</v>
      </c>
      <c r="C56" s="68">
        <v>27.4</v>
      </c>
      <c r="D56" s="68">
        <v>47.5</v>
      </c>
      <c r="E56" s="75">
        <v>36.6</v>
      </c>
      <c r="F56" s="75">
        <v>63.4</v>
      </c>
    </row>
    <row r="57" spans="1:6" ht="16.5" thickTop="1" thickBot="1" x14ac:dyDescent="0.3">
      <c r="A57" s="65" t="s">
        <v>237</v>
      </c>
      <c r="B57" s="68">
        <v>236.2</v>
      </c>
      <c r="C57" s="68">
        <v>26.8</v>
      </c>
      <c r="D57" s="68">
        <v>209.4</v>
      </c>
      <c r="E57" s="75">
        <v>11.3</v>
      </c>
      <c r="F57" s="75">
        <v>88.7</v>
      </c>
    </row>
    <row r="58" spans="1:6" ht="16.5" thickTop="1" thickBot="1" x14ac:dyDescent="0.3">
      <c r="A58" s="74" t="s">
        <v>238</v>
      </c>
      <c r="B58" s="68"/>
      <c r="C58" s="68"/>
      <c r="D58" s="68"/>
      <c r="E58" s="75"/>
      <c r="F58" s="75"/>
    </row>
    <row r="59" spans="1:6" ht="37.5" thickTop="1" thickBot="1" x14ac:dyDescent="0.3">
      <c r="A59" s="65" t="s">
        <v>239</v>
      </c>
      <c r="B59" s="68">
        <v>274.39999999999998</v>
      </c>
      <c r="C59" s="68">
        <v>94.6</v>
      </c>
      <c r="D59" s="68">
        <v>179.8</v>
      </c>
      <c r="E59" s="75">
        <v>34.5</v>
      </c>
      <c r="F59" s="75">
        <v>65.5</v>
      </c>
    </row>
    <row r="60" spans="1:6" ht="25.5" thickTop="1" thickBot="1" x14ac:dyDescent="0.3">
      <c r="A60" s="65" t="s">
        <v>240</v>
      </c>
      <c r="B60" s="68">
        <v>1023.3</v>
      </c>
      <c r="C60" s="68">
        <v>620.79999999999995</v>
      </c>
      <c r="D60" s="68">
        <v>402.4</v>
      </c>
      <c r="E60" s="75">
        <v>60.7</v>
      </c>
      <c r="F60" s="75">
        <v>39.299999999999997</v>
      </c>
    </row>
    <row r="61" spans="1:6" ht="25.5" thickTop="1" thickBot="1" x14ac:dyDescent="0.3">
      <c r="A61" s="65" t="s">
        <v>241</v>
      </c>
      <c r="B61" s="68">
        <v>518.9</v>
      </c>
      <c r="C61" s="68">
        <v>180.8</v>
      </c>
      <c r="D61" s="68">
        <v>338.1</v>
      </c>
      <c r="E61" s="75">
        <v>34.799999999999997</v>
      </c>
      <c r="F61" s="75">
        <v>65.2</v>
      </c>
    </row>
    <row r="62" spans="1:6" ht="16.5" thickTop="1" thickBot="1" x14ac:dyDescent="0.3">
      <c r="A62" s="65" t="s">
        <v>242</v>
      </c>
      <c r="B62" s="68">
        <v>422.9</v>
      </c>
      <c r="C62" s="68">
        <v>101.1</v>
      </c>
      <c r="D62" s="68">
        <v>321.8</v>
      </c>
      <c r="E62" s="75">
        <v>23.9</v>
      </c>
      <c r="F62" s="75">
        <v>76.099999999999994</v>
      </c>
    </row>
    <row r="63" spans="1:6" ht="25.5" thickTop="1" thickBot="1" x14ac:dyDescent="0.3">
      <c r="A63" s="65" t="s">
        <v>243</v>
      </c>
      <c r="B63" s="68">
        <v>900</v>
      </c>
      <c r="C63" s="68">
        <v>42.7</v>
      </c>
      <c r="D63" s="68">
        <v>857.3</v>
      </c>
      <c r="E63" s="75">
        <v>4.7</v>
      </c>
      <c r="F63" s="75">
        <v>95.3</v>
      </c>
    </row>
    <row r="64" spans="1:6" ht="37.5" thickTop="1" thickBot="1" x14ac:dyDescent="0.3">
      <c r="A64" s="65" t="s">
        <v>244</v>
      </c>
      <c r="B64" s="68">
        <v>241.2</v>
      </c>
      <c r="C64" s="68">
        <v>21.3</v>
      </c>
      <c r="D64" s="68">
        <v>219.9</v>
      </c>
      <c r="E64" s="75">
        <v>8.8000000000000007</v>
      </c>
      <c r="F64" s="75">
        <v>91.2</v>
      </c>
    </row>
    <row r="65" spans="1:8" ht="25.5" thickTop="1" thickBot="1" x14ac:dyDescent="0.3">
      <c r="A65" s="65" t="s">
        <v>245</v>
      </c>
      <c r="B65" s="68">
        <v>559.6</v>
      </c>
      <c r="C65" s="68">
        <v>13.8</v>
      </c>
      <c r="D65" s="68">
        <v>545.79999999999995</v>
      </c>
      <c r="E65" s="75">
        <v>2.5</v>
      </c>
      <c r="F65" s="75">
        <v>97.5</v>
      </c>
    </row>
    <row r="66" spans="1:8" ht="37.5" thickTop="1" thickBot="1" x14ac:dyDescent="0.3">
      <c r="A66" s="65" t="s">
        <v>246</v>
      </c>
      <c r="B66" s="68">
        <v>384</v>
      </c>
      <c r="C66" s="68" t="s">
        <v>209</v>
      </c>
      <c r="D66" s="68">
        <v>380.4</v>
      </c>
      <c r="E66" s="75" t="s">
        <v>209</v>
      </c>
      <c r="F66" s="75">
        <v>99.1</v>
      </c>
    </row>
    <row r="67" spans="1:8" ht="16.5" thickTop="1" thickBot="1" x14ac:dyDescent="0.3">
      <c r="A67" s="65" t="s">
        <v>247</v>
      </c>
      <c r="B67" s="68">
        <v>387.1</v>
      </c>
      <c r="C67" s="68" t="s">
        <v>209</v>
      </c>
      <c r="D67" s="68">
        <v>380.7</v>
      </c>
      <c r="E67" s="75" t="s">
        <v>209</v>
      </c>
      <c r="F67" s="75">
        <v>98.3</v>
      </c>
    </row>
    <row r="68" spans="1:8" ht="16.5" thickTop="1" thickBot="1" x14ac:dyDescent="0.3">
      <c r="A68" s="65" t="s">
        <v>248</v>
      </c>
      <c r="B68" s="68">
        <v>19.899999999999999</v>
      </c>
      <c r="C68" s="68">
        <v>9.1999999999999993</v>
      </c>
      <c r="D68" s="68">
        <v>10.7</v>
      </c>
      <c r="E68" s="75">
        <v>46.1</v>
      </c>
      <c r="F68" s="75">
        <v>53.9</v>
      </c>
    </row>
    <row r="69" spans="1:8" ht="15.75" thickTop="1" x14ac:dyDescent="0.25"/>
    <row r="71" spans="1:8" x14ac:dyDescent="0.25">
      <c r="A71" t="s">
        <v>251</v>
      </c>
    </row>
    <row r="73" spans="1:8" x14ac:dyDescent="0.25">
      <c r="A73" t="s">
        <v>249</v>
      </c>
    </row>
    <row r="74" spans="1:8" x14ac:dyDescent="0.25">
      <c r="A74" t="s">
        <v>250</v>
      </c>
    </row>
    <row r="75" spans="1:8" x14ac:dyDescent="0.25">
      <c r="A75" t="s">
        <v>252</v>
      </c>
    </row>
    <row r="76" spans="1:8" ht="21" customHeight="1" x14ac:dyDescent="0.25"/>
    <row r="78" spans="1:8" x14ac:dyDescent="0.25">
      <c r="A78" s="191" t="s">
        <v>260</v>
      </c>
      <c r="B78" s="191"/>
      <c r="C78" s="191"/>
      <c r="D78" s="191"/>
      <c r="E78" s="191"/>
      <c r="F78" s="191"/>
      <c r="G78" s="191"/>
      <c r="H78" s="191"/>
    </row>
    <row r="79" spans="1:8" x14ac:dyDescent="0.25">
      <c r="A79" s="98" t="s">
        <v>261</v>
      </c>
      <c r="B79" s="185" t="s">
        <v>262</v>
      </c>
      <c r="C79" s="186"/>
      <c r="D79" s="186"/>
      <c r="E79" s="186"/>
      <c r="F79" s="187"/>
      <c r="G79" s="188" t="s">
        <v>15</v>
      </c>
      <c r="H79" s="188"/>
    </row>
    <row r="80" spans="1:8" x14ac:dyDescent="0.25">
      <c r="A80" s="99"/>
      <c r="B80" s="96" t="s">
        <v>255</v>
      </c>
      <c r="C80" s="96" t="s">
        <v>263</v>
      </c>
      <c r="D80" s="96" t="s">
        <v>264</v>
      </c>
      <c r="E80" s="96" t="s">
        <v>256</v>
      </c>
      <c r="F80" s="96" t="s">
        <v>257</v>
      </c>
      <c r="G80" s="97" t="s">
        <v>265</v>
      </c>
      <c r="H80" s="96" t="s">
        <v>266</v>
      </c>
    </row>
    <row r="81" spans="1:8" ht="15.75" thickBot="1" x14ac:dyDescent="0.3">
      <c r="A81" s="100"/>
      <c r="B81" s="189" t="s">
        <v>267</v>
      </c>
      <c r="C81" s="189"/>
      <c r="D81" s="189"/>
      <c r="E81" s="189"/>
      <c r="F81" s="189"/>
      <c r="G81" s="190"/>
      <c r="H81" s="190"/>
    </row>
    <row r="82" spans="1:8" ht="16.5" thickTop="1" thickBot="1" x14ac:dyDescent="0.3">
      <c r="A82" s="74" t="s">
        <v>258</v>
      </c>
      <c r="B82" s="68"/>
      <c r="C82" s="68"/>
      <c r="D82" s="68"/>
      <c r="E82" s="68"/>
      <c r="F82" s="68"/>
      <c r="G82" s="68"/>
      <c r="H82" s="68"/>
    </row>
    <row r="83" spans="1:8" ht="16.5" thickTop="1" thickBot="1" x14ac:dyDescent="0.3">
      <c r="A83" s="65" t="s">
        <v>268</v>
      </c>
      <c r="B83" s="68">
        <v>8861.6</v>
      </c>
      <c r="C83" s="68">
        <v>8863.6</v>
      </c>
      <c r="D83" s="68">
        <v>8868.6</v>
      </c>
      <c r="E83" s="68">
        <v>8890.2999999999993</v>
      </c>
      <c r="F83" s="68">
        <v>8896.2999999999993</v>
      </c>
      <c r="G83" s="75">
        <v>0.4</v>
      </c>
      <c r="H83" s="75">
        <v>0.1</v>
      </c>
    </row>
    <row r="84" spans="1:8" ht="16.5" thickTop="1" thickBot="1" x14ac:dyDescent="0.3">
      <c r="A84" s="65" t="s">
        <v>308</v>
      </c>
      <c r="B84" s="68">
        <v>5245.1</v>
      </c>
      <c r="C84" s="68">
        <v>5271.2</v>
      </c>
      <c r="D84" s="68">
        <v>5260</v>
      </c>
      <c r="E84" s="68">
        <v>5213.8999999999996</v>
      </c>
      <c r="F84" s="68">
        <v>5009.6000000000004</v>
      </c>
      <c r="G84" s="75">
        <v>-4.5</v>
      </c>
      <c r="H84" s="75">
        <v>-3.9</v>
      </c>
    </row>
    <row r="85" spans="1:8" ht="16.5" thickTop="1" thickBot="1" x14ac:dyDescent="0.3">
      <c r="A85" s="65" t="s">
        <v>270</v>
      </c>
      <c r="B85" s="68">
        <v>4916.7</v>
      </c>
      <c r="C85" s="68">
        <v>4947.8</v>
      </c>
      <c r="D85" s="68">
        <v>4907.6000000000004</v>
      </c>
      <c r="E85" s="68">
        <v>4865.8999999999996</v>
      </c>
      <c r="F85" s="68">
        <v>4731.2</v>
      </c>
      <c r="G85" s="75">
        <v>-3.8</v>
      </c>
      <c r="H85" s="75">
        <v>-2.8</v>
      </c>
    </row>
    <row r="86" spans="1:8" ht="16.5" thickTop="1" thickBot="1" x14ac:dyDescent="0.3">
      <c r="A86" s="65" t="s">
        <v>271</v>
      </c>
      <c r="B86" s="68">
        <v>328.5</v>
      </c>
      <c r="C86" s="68">
        <v>323.39999999999998</v>
      </c>
      <c r="D86" s="68">
        <v>352.4</v>
      </c>
      <c r="E86" s="68">
        <v>348.1</v>
      </c>
      <c r="F86" s="68">
        <v>278.39999999999998</v>
      </c>
      <c r="G86" s="75">
        <v>-15.2</v>
      </c>
      <c r="H86" s="75">
        <v>-20</v>
      </c>
    </row>
    <row r="87" spans="1:8" ht="16.5" thickTop="1" thickBot="1" x14ac:dyDescent="0.3">
      <c r="A87" s="65" t="s">
        <v>272</v>
      </c>
      <c r="B87" s="68">
        <v>3616.4</v>
      </c>
      <c r="C87" s="68">
        <v>3592.4</v>
      </c>
      <c r="D87" s="68">
        <v>3608.6</v>
      </c>
      <c r="E87" s="68">
        <v>3676.4</v>
      </c>
      <c r="F87" s="68">
        <v>3886.7</v>
      </c>
      <c r="G87" s="75">
        <v>7.5</v>
      </c>
      <c r="H87" s="75">
        <v>5.7</v>
      </c>
    </row>
    <row r="88" spans="1:8" ht="16.5" hidden="1" thickTop="1" thickBot="1" x14ac:dyDescent="0.3">
      <c r="A88" s="74" t="s">
        <v>34</v>
      </c>
      <c r="B88" s="68"/>
      <c r="C88" s="68"/>
      <c r="D88" s="68"/>
      <c r="E88" s="68"/>
      <c r="F88" s="68"/>
      <c r="G88" s="75"/>
      <c r="H88" s="75"/>
    </row>
    <row r="89" spans="1:8" ht="16.5" hidden="1" thickTop="1" thickBot="1" x14ac:dyDescent="0.3">
      <c r="A89" s="65" t="s">
        <v>268</v>
      </c>
      <c r="B89" s="68">
        <v>3113.1</v>
      </c>
      <c r="C89" s="68">
        <v>3115.1</v>
      </c>
      <c r="D89" s="68">
        <v>3117.6</v>
      </c>
      <c r="E89" s="68">
        <v>3125.8</v>
      </c>
      <c r="F89" s="68">
        <v>3129</v>
      </c>
      <c r="G89" s="75">
        <v>0.5</v>
      </c>
      <c r="H89" s="75">
        <v>0.1</v>
      </c>
    </row>
    <row r="90" spans="1:8" ht="16.5" hidden="1" thickTop="1" thickBot="1" x14ac:dyDescent="0.3">
      <c r="A90" s="65" t="s">
        <v>269</v>
      </c>
      <c r="B90" s="68">
        <v>1835.8</v>
      </c>
      <c r="C90" s="68">
        <v>1836.8</v>
      </c>
      <c r="D90" s="68">
        <v>1846.5</v>
      </c>
      <c r="E90" s="68">
        <v>1845.4</v>
      </c>
      <c r="F90" s="68">
        <v>1778.3</v>
      </c>
      <c r="G90" s="75">
        <v>-3.1</v>
      </c>
      <c r="H90" s="75">
        <v>-3.6</v>
      </c>
    </row>
    <row r="91" spans="1:8" ht="16.5" hidden="1" thickTop="1" thickBot="1" x14ac:dyDescent="0.3">
      <c r="A91" s="65" t="s">
        <v>270</v>
      </c>
      <c r="B91" s="68">
        <v>1722.1</v>
      </c>
      <c r="C91" s="68">
        <v>1716.2</v>
      </c>
      <c r="D91" s="68">
        <v>1715.3</v>
      </c>
      <c r="E91" s="68">
        <v>1719.7</v>
      </c>
      <c r="F91" s="68">
        <v>1679.3</v>
      </c>
      <c r="G91" s="75">
        <v>-2.5</v>
      </c>
      <c r="H91" s="75">
        <v>-2.2999999999999998</v>
      </c>
    </row>
    <row r="92" spans="1:8" ht="16.5" hidden="1" thickTop="1" thickBot="1" x14ac:dyDescent="0.3">
      <c r="A92" s="65" t="s">
        <v>271</v>
      </c>
      <c r="B92" s="68">
        <v>113.7</v>
      </c>
      <c r="C92" s="68">
        <v>120.6</v>
      </c>
      <c r="D92" s="68">
        <v>131.19999999999999</v>
      </c>
      <c r="E92" s="68">
        <v>125.7</v>
      </c>
      <c r="F92" s="68">
        <v>98.9</v>
      </c>
      <c r="G92" s="75">
        <v>-13</v>
      </c>
      <c r="H92" s="75">
        <v>-21.3</v>
      </c>
    </row>
    <row r="93" spans="1:8" ht="16.5" hidden="1" thickTop="1" thickBot="1" x14ac:dyDescent="0.3">
      <c r="A93" s="65" t="s">
        <v>272</v>
      </c>
      <c r="B93" s="68">
        <v>1277.3</v>
      </c>
      <c r="C93" s="68">
        <v>1278.3</v>
      </c>
      <c r="D93" s="68">
        <v>1271.0999999999999</v>
      </c>
      <c r="E93" s="68">
        <v>1280.4000000000001</v>
      </c>
      <c r="F93" s="68">
        <v>1350.8</v>
      </c>
      <c r="G93" s="75">
        <v>5.8</v>
      </c>
      <c r="H93" s="75">
        <v>5.5</v>
      </c>
    </row>
    <row r="94" spans="1:8" ht="16.5" thickTop="1" thickBot="1" x14ac:dyDescent="0.3">
      <c r="A94" s="74" t="s">
        <v>35</v>
      </c>
      <c r="B94" s="68"/>
      <c r="C94" s="68"/>
      <c r="D94" s="68"/>
      <c r="E94" s="68"/>
      <c r="F94" s="68"/>
      <c r="G94" s="75"/>
      <c r="H94" s="75"/>
    </row>
    <row r="95" spans="1:8" ht="16.5" thickTop="1" thickBot="1" x14ac:dyDescent="0.3">
      <c r="A95" s="65" t="s">
        <v>268</v>
      </c>
      <c r="B95" s="68">
        <v>1939.9</v>
      </c>
      <c r="C95" s="68">
        <v>1937.9</v>
      </c>
      <c r="D95" s="68">
        <v>1936.1</v>
      </c>
      <c r="E95" s="68">
        <v>1944.9</v>
      </c>
      <c r="F95" s="68">
        <v>1945.6</v>
      </c>
      <c r="G95" s="75">
        <v>0.3</v>
      </c>
      <c r="H95" s="75" t="s">
        <v>273</v>
      </c>
    </row>
    <row r="96" spans="1:8" ht="16.5" thickTop="1" thickBot="1" x14ac:dyDescent="0.3">
      <c r="A96" s="65" t="s">
        <v>307</v>
      </c>
      <c r="B96" s="68">
        <v>1145.9000000000001</v>
      </c>
      <c r="C96" s="68">
        <v>1165.2</v>
      </c>
      <c r="D96" s="68">
        <v>1138.5</v>
      </c>
      <c r="E96" s="68">
        <v>1126.8</v>
      </c>
      <c r="F96" s="68">
        <v>1083.7</v>
      </c>
      <c r="G96" s="75">
        <v>-5.4</v>
      </c>
      <c r="H96" s="75">
        <v>-3.8</v>
      </c>
    </row>
    <row r="97" spans="1:8" ht="16.5" thickTop="1" thickBot="1" x14ac:dyDescent="0.3">
      <c r="A97" s="65" t="s">
        <v>270</v>
      </c>
      <c r="B97" s="68">
        <v>1091.8</v>
      </c>
      <c r="C97" s="68">
        <v>1108.9000000000001</v>
      </c>
      <c r="D97" s="68">
        <v>1079.5</v>
      </c>
      <c r="E97" s="68">
        <v>1059.3</v>
      </c>
      <c r="F97" s="68">
        <v>1033</v>
      </c>
      <c r="G97" s="75">
        <v>-5.4</v>
      </c>
      <c r="H97" s="75">
        <v>-2.5</v>
      </c>
    </row>
    <row r="98" spans="1:8" ht="16.5" thickTop="1" thickBot="1" x14ac:dyDescent="0.3">
      <c r="A98" s="65" t="s">
        <v>271</v>
      </c>
      <c r="B98" s="68">
        <v>54.1</v>
      </c>
      <c r="C98" s="68">
        <v>56.3</v>
      </c>
      <c r="D98" s="68">
        <v>59</v>
      </c>
      <c r="E98" s="68">
        <v>67.5</v>
      </c>
      <c r="F98" s="68">
        <v>50.6</v>
      </c>
      <c r="G98" s="75">
        <v>-6.4</v>
      </c>
      <c r="H98" s="75">
        <v>-24.9</v>
      </c>
    </row>
    <row r="99" spans="1:8" ht="16.5" thickTop="1" thickBot="1" x14ac:dyDescent="0.3">
      <c r="A99" s="65" t="s">
        <v>272</v>
      </c>
      <c r="B99" s="68">
        <v>794.1</v>
      </c>
      <c r="C99" s="68">
        <v>772.7</v>
      </c>
      <c r="D99" s="68">
        <v>797.6</v>
      </c>
      <c r="E99" s="68">
        <v>818.1</v>
      </c>
      <c r="F99" s="68">
        <v>862</v>
      </c>
      <c r="G99" s="75">
        <v>8.6</v>
      </c>
      <c r="H99" s="75">
        <v>5.4</v>
      </c>
    </row>
    <row r="100" spans="1:8" ht="16.5" thickTop="1" thickBot="1" x14ac:dyDescent="0.3">
      <c r="A100" s="74" t="s">
        <v>36</v>
      </c>
      <c r="B100" s="68"/>
      <c r="C100" s="68"/>
      <c r="D100" s="68"/>
      <c r="E100" s="68"/>
      <c r="F100" s="68"/>
      <c r="G100" s="75"/>
      <c r="H100" s="75"/>
    </row>
    <row r="101" spans="1:8" ht="16.5" thickTop="1" thickBot="1" x14ac:dyDescent="0.3">
      <c r="A101" s="65" t="s">
        <v>268</v>
      </c>
      <c r="B101" s="68">
        <v>2400</v>
      </c>
      <c r="C101" s="68">
        <v>2404</v>
      </c>
      <c r="D101" s="68">
        <v>2409.6</v>
      </c>
      <c r="E101" s="68">
        <v>2405</v>
      </c>
      <c r="F101" s="68">
        <v>2406.9</v>
      </c>
      <c r="G101" s="75">
        <v>0.3</v>
      </c>
      <c r="H101" s="75">
        <v>0.1</v>
      </c>
    </row>
    <row r="102" spans="1:8" ht="16.5" thickTop="1" thickBot="1" x14ac:dyDescent="0.3">
      <c r="A102" s="65" t="s">
        <v>269</v>
      </c>
      <c r="B102" s="68">
        <v>1428.4</v>
      </c>
      <c r="C102" s="68">
        <v>1429.2</v>
      </c>
      <c r="D102" s="68">
        <v>1448.1</v>
      </c>
      <c r="E102" s="68">
        <v>1422</v>
      </c>
      <c r="F102" s="68">
        <v>1361.4</v>
      </c>
      <c r="G102" s="75">
        <v>-4.7</v>
      </c>
      <c r="H102" s="75">
        <v>-4.3</v>
      </c>
    </row>
    <row r="103" spans="1:8" ht="16.5" thickTop="1" thickBot="1" x14ac:dyDescent="0.3">
      <c r="A103" s="65" t="s">
        <v>270</v>
      </c>
      <c r="B103" s="68">
        <v>1326.6</v>
      </c>
      <c r="C103" s="68">
        <v>1338</v>
      </c>
      <c r="D103" s="68">
        <v>1345.1</v>
      </c>
      <c r="E103" s="68">
        <v>1321.9</v>
      </c>
      <c r="F103" s="68">
        <v>1273.4000000000001</v>
      </c>
      <c r="G103" s="75">
        <v>-4</v>
      </c>
      <c r="H103" s="75">
        <v>-3.7</v>
      </c>
    </row>
    <row r="104" spans="1:8" ht="16.5" thickTop="1" thickBot="1" x14ac:dyDescent="0.3">
      <c r="A104" s="65" t="s">
        <v>271</v>
      </c>
      <c r="B104" s="68">
        <v>101.8</v>
      </c>
      <c r="C104" s="68">
        <v>91.1</v>
      </c>
      <c r="D104" s="68">
        <v>102.9</v>
      </c>
      <c r="E104" s="68">
        <v>100.1</v>
      </c>
      <c r="F104" s="68">
        <v>88</v>
      </c>
      <c r="G104" s="75">
        <v>-13.5</v>
      </c>
      <c r="H104" s="75">
        <v>-12.1</v>
      </c>
    </row>
    <row r="105" spans="1:8" ht="16.5" thickTop="1" thickBot="1" x14ac:dyDescent="0.3">
      <c r="A105" s="65" t="s">
        <v>272</v>
      </c>
      <c r="B105" s="68">
        <v>971.6</v>
      </c>
      <c r="C105" s="68">
        <v>974.8</v>
      </c>
      <c r="D105" s="68">
        <v>961.6</v>
      </c>
      <c r="E105" s="68">
        <v>983</v>
      </c>
      <c r="F105" s="68">
        <v>1045.5</v>
      </c>
      <c r="G105" s="75">
        <v>7.6</v>
      </c>
      <c r="H105" s="75">
        <v>6.4</v>
      </c>
    </row>
    <row r="106" spans="1:8" ht="16.5" thickTop="1" thickBot="1" x14ac:dyDescent="0.3">
      <c r="A106" s="74" t="s">
        <v>37</v>
      </c>
      <c r="B106" s="68"/>
      <c r="C106" s="68"/>
      <c r="D106" s="68"/>
      <c r="E106" s="68"/>
      <c r="F106" s="68"/>
      <c r="G106" s="75"/>
      <c r="H106" s="75"/>
    </row>
    <row r="107" spans="1:8" ht="16.5" thickTop="1" thickBot="1" x14ac:dyDescent="0.3">
      <c r="A107" s="65" t="s">
        <v>268</v>
      </c>
      <c r="B107" s="68">
        <v>613.20000000000005</v>
      </c>
      <c r="C107" s="68">
        <v>611.79999999999995</v>
      </c>
      <c r="D107" s="68">
        <v>610.70000000000005</v>
      </c>
      <c r="E107" s="68">
        <v>616.20000000000005</v>
      </c>
      <c r="F107" s="68">
        <v>616.1</v>
      </c>
      <c r="G107" s="75">
        <v>0.5</v>
      </c>
      <c r="H107" s="75" t="s">
        <v>273</v>
      </c>
    </row>
    <row r="108" spans="1:8" ht="16.5" thickTop="1" thickBot="1" x14ac:dyDescent="0.3">
      <c r="A108" s="65" t="s">
        <v>269</v>
      </c>
      <c r="B108" s="68">
        <v>342.6</v>
      </c>
      <c r="C108" s="68">
        <v>342.3</v>
      </c>
      <c r="D108" s="68">
        <v>343.5</v>
      </c>
      <c r="E108" s="68">
        <v>341.7</v>
      </c>
      <c r="F108" s="68">
        <v>328</v>
      </c>
      <c r="G108" s="75">
        <v>-4.3</v>
      </c>
      <c r="H108" s="75">
        <v>-4</v>
      </c>
    </row>
    <row r="109" spans="1:8" ht="16.5" thickTop="1" thickBot="1" x14ac:dyDescent="0.3">
      <c r="A109" s="65" t="s">
        <v>270</v>
      </c>
      <c r="B109" s="68">
        <v>319.10000000000002</v>
      </c>
      <c r="C109" s="68">
        <v>318.2</v>
      </c>
      <c r="D109" s="68">
        <v>318.3</v>
      </c>
      <c r="E109" s="68">
        <v>319.8</v>
      </c>
      <c r="F109" s="68">
        <v>317.3</v>
      </c>
      <c r="G109" s="75">
        <v>-0.6</v>
      </c>
      <c r="H109" s="75">
        <v>-0.8</v>
      </c>
    </row>
    <row r="110" spans="1:8" ht="16.5" thickTop="1" thickBot="1" x14ac:dyDescent="0.3">
      <c r="A110" s="65" t="s">
        <v>271</v>
      </c>
      <c r="B110" s="68">
        <v>23.6</v>
      </c>
      <c r="C110" s="68">
        <v>24.1</v>
      </c>
      <c r="D110" s="68">
        <v>25.1</v>
      </c>
      <c r="E110" s="68">
        <v>21.9</v>
      </c>
      <c r="F110" s="68">
        <v>10.8</v>
      </c>
      <c r="G110" s="75">
        <v>-54.2</v>
      </c>
      <c r="H110" s="75">
        <v>-50.7</v>
      </c>
    </row>
    <row r="111" spans="1:8" ht="16.5" thickTop="1" thickBot="1" x14ac:dyDescent="0.3">
      <c r="A111" s="65" t="s">
        <v>272</v>
      </c>
      <c r="B111" s="68">
        <v>270.60000000000002</v>
      </c>
      <c r="C111" s="68">
        <v>269.5</v>
      </c>
      <c r="D111" s="68">
        <v>267.2</v>
      </c>
      <c r="E111" s="68">
        <v>274.39999999999998</v>
      </c>
      <c r="F111" s="68">
        <v>288</v>
      </c>
      <c r="G111" s="75">
        <v>6.4</v>
      </c>
      <c r="H111" s="75">
        <v>5</v>
      </c>
    </row>
    <row r="112" spans="1:8" ht="16.5" thickTop="1" thickBot="1" x14ac:dyDescent="0.3">
      <c r="A112" s="74" t="s">
        <v>38</v>
      </c>
      <c r="B112" s="68"/>
      <c r="C112" s="68"/>
      <c r="D112" s="68"/>
      <c r="E112" s="68"/>
      <c r="F112" s="68"/>
      <c r="G112" s="75"/>
      <c r="H112" s="75"/>
    </row>
    <row r="113" spans="1:8" ht="16.5" thickTop="1" thickBot="1" x14ac:dyDescent="0.3">
      <c r="A113" s="65" t="s">
        <v>268</v>
      </c>
      <c r="B113" s="68">
        <v>371.9</v>
      </c>
      <c r="C113" s="68">
        <v>371.4</v>
      </c>
      <c r="D113" s="68">
        <v>371.3</v>
      </c>
      <c r="E113" s="68">
        <v>372.3</v>
      </c>
      <c r="F113" s="68">
        <v>372</v>
      </c>
      <c r="G113" s="75" t="s">
        <v>273</v>
      </c>
      <c r="H113" s="75">
        <v>-0.1</v>
      </c>
    </row>
    <row r="114" spans="1:8" ht="16.5" thickTop="1" thickBot="1" x14ac:dyDescent="0.3">
      <c r="A114" s="65" t="s">
        <v>269</v>
      </c>
      <c r="B114" s="68">
        <v>228.7</v>
      </c>
      <c r="C114" s="68">
        <v>232.4</v>
      </c>
      <c r="D114" s="68">
        <v>225.1</v>
      </c>
      <c r="E114" s="68">
        <v>220.4</v>
      </c>
      <c r="F114" s="68">
        <v>211.5</v>
      </c>
      <c r="G114" s="75">
        <v>-7.5</v>
      </c>
      <c r="H114" s="75">
        <v>-4</v>
      </c>
    </row>
    <row r="115" spans="1:8" ht="16.5" thickTop="1" thickBot="1" x14ac:dyDescent="0.3">
      <c r="A115" s="65" t="s">
        <v>270</v>
      </c>
      <c r="B115" s="68">
        <v>213.2</v>
      </c>
      <c r="C115" s="68">
        <v>220</v>
      </c>
      <c r="D115" s="68">
        <v>209.7</v>
      </c>
      <c r="E115" s="68">
        <v>203.8</v>
      </c>
      <c r="F115" s="68">
        <v>195.9</v>
      </c>
      <c r="G115" s="75">
        <v>-8.1999999999999993</v>
      </c>
      <c r="H115" s="75">
        <v>-3.9</v>
      </c>
    </row>
    <row r="116" spans="1:8" ht="16.5" thickTop="1" thickBot="1" x14ac:dyDescent="0.3">
      <c r="A116" s="65" t="s">
        <v>271</v>
      </c>
      <c r="B116" s="68">
        <v>15.4</v>
      </c>
      <c r="C116" s="68">
        <v>12.4</v>
      </c>
      <c r="D116" s="68">
        <v>15.4</v>
      </c>
      <c r="E116" s="68">
        <v>16.5</v>
      </c>
      <c r="F116" s="68">
        <v>15.7</v>
      </c>
      <c r="G116" s="75">
        <v>1.6</v>
      </c>
      <c r="H116" s="75">
        <v>-5.2</v>
      </c>
    </row>
    <row r="117" spans="1:8" ht="16.5" thickTop="1" thickBot="1" x14ac:dyDescent="0.3">
      <c r="A117" s="65" t="s">
        <v>272</v>
      </c>
      <c r="B117" s="68">
        <v>143.19999999999999</v>
      </c>
      <c r="C117" s="68">
        <v>139</v>
      </c>
      <c r="D117" s="68">
        <v>146.1</v>
      </c>
      <c r="E117" s="68">
        <v>152</v>
      </c>
      <c r="F117" s="68">
        <v>160.5</v>
      </c>
      <c r="G117" s="75">
        <v>12.1</v>
      </c>
      <c r="H117" s="75">
        <v>5.6</v>
      </c>
    </row>
    <row r="118" spans="1:8" ht="15.75" thickTop="1" x14ac:dyDescent="0.25">
      <c r="A118" s="88"/>
      <c r="B118" s="88"/>
      <c r="C118" s="89"/>
      <c r="D118" s="89"/>
      <c r="E118" s="89"/>
      <c r="F118" s="89"/>
      <c r="G118" s="90"/>
      <c r="H118" s="90"/>
    </row>
    <row r="119" spans="1:8" x14ac:dyDescent="0.25">
      <c r="A119" s="91" t="s">
        <v>274</v>
      </c>
      <c r="B119" s="91"/>
      <c r="C119" s="92"/>
      <c r="D119" s="92"/>
      <c r="E119" s="92"/>
      <c r="F119" s="92"/>
      <c r="G119" s="90"/>
      <c r="H119" s="90"/>
    </row>
    <row r="120" spans="1:8" x14ac:dyDescent="0.25">
      <c r="A120" s="93"/>
      <c r="B120" s="93"/>
      <c r="C120" s="93"/>
      <c r="D120" s="93"/>
      <c r="E120" s="93"/>
      <c r="F120" s="93"/>
      <c r="G120" s="94"/>
      <c r="H120" s="94"/>
    </row>
    <row r="121" spans="1:8" x14ac:dyDescent="0.25">
      <c r="A121" s="95" t="s">
        <v>275</v>
      </c>
      <c r="B121" s="88"/>
      <c r="C121" s="88"/>
      <c r="D121" s="88"/>
      <c r="E121" s="88"/>
      <c r="F121" s="88"/>
      <c r="G121" s="90"/>
      <c r="H121" s="90"/>
    </row>
    <row r="124" spans="1:8" x14ac:dyDescent="0.25">
      <c r="A124" s="101" t="s">
        <v>276</v>
      </c>
    </row>
    <row r="125" spans="1:8" ht="30.75" customHeight="1" x14ac:dyDescent="0.25">
      <c r="A125" t="s">
        <v>277</v>
      </c>
    </row>
    <row r="126" spans="1:8" ht="15.75" thickBot="1" x14ac:dyDescent="0.3">
      <c r="A126" s="102"/>
      <c r="B126" s="103"/>
      <c r="C126" s="103" t="s">
        <v>309</v>
      </c>
      <c r="D126" s="103" t="s">
        <v>310</v>
      </c>
      <c r="E126" s="103" t="s">
        <v>311</v>
      </c>
      <c r="F126" s="103" t="s">
        <v>312</v>
      </c>
      <c r="G126" s="103" t="s">
        <v>313</v>
      </c>
      <c r="H126" s="103" t="s">
        <v>314</v>
      </c>
    </row>
    <row r="127" spans="1:8" ht="16.5" thickTop="1" thickBot="1" x14ac:dyDescent="0.3">
      <c r="A127" s="192" t="s">
        <v>0</v>
      </c>
      <c r="B127" s="103" t="s">
        <v>27</v>
      </c>
      <c r="C127" s="115">
        <v>12.4</v>
      </c>
      <c r="D127" s="104">
        <v>10.199999999999999</v>
      </c>
      <c r="E127" s="115">
        <v>9.1999999999999993</v>
      </c>
      <c r="F127" s="104">
        <v>9.6999999999999993</v>
      </c>
      <c r="G127" s="115">
        <v>8.3000000000000007</v>
      </c>
      <c r="H127" s="104">
        <v>9.6</v>
      </c>
    </row>
    <row r="128" spans="1:8" ht="16.5" thickTop="1" thickBot="1" x14ac:dyDescent="0.3">
      <c r="A128" s="193"/>
      <c r="B128" s="103" t="s">
        <v>278</v>
      </c>
      <c r="C128" s="115">
        <v>9</v>
      </c>
      <c r="D128" s="104">
        <v>7.6</v>
      </c>
      <c r="E128" s="115">
        <v>7.2</v>
      </c>
      <c r="F128" s="104">
        <v>8.6</v>
      </c>
      <c r="G128" s="115">
        <v>7</v>
      </c>
      <c r="H128" s="104">
        <v>7.8</v>
      </c>
    </row>
    <row r="129" spans="1:8" ht="16.5" thickTop="1" thickBot="1" x14ac:dyDescent="0.3">
      <c r="A129" s="194"/>
      <c r="B129" s="103" t="s">
        <v>279</v>
      </c>
      <c r="C129" s="115">
        <v>15.8</v>
      </c>
      <c r="D129" s="104">
        <v>12.8</v>
      </c>
      <c r="E129" s="115">
        <v>11.2</v>
      </c>
      <c r="F129" s="104">
        <v>10.8</v>
      </c>
      <c r="G129" s="115">
        <v>9.6</v>
      </c>
      <c r="H129" s="104">
        <v>11.4</v>
      </c>
    </row>
    <row r="130" spans="1:8" ht="16.5" thickTop="1" thickBot="1" x14ac:dyDescent="0.3">
      <c r="A130" s="192" t="s">
        <v>34</v>
      </c>
      <c r="B130" s="103" t="s">
        <v>27</v>
      </c>
      <c r="C130" s="75">
        <v>12.9</v>
      </c>
      <c r="D130" s="75">
        <v>10.4</v>
      </c>
      <c r="E130" s="75">
        <v>8.1</v>
      </c>
      <c r="F130" s="75">
        <v>10.3</v>
      </c>
      <c r="G130" s="75">
        <v>8.3000000000000007</v>
      </c>
      <c r="H130" s="75">
        <v>9.5</v>
      </c>
    </row>
    <row r="131" spans="1:8" ht="16.5" thickTop="1" thickBot="1" x14ac:dyDescent="0.3">
      <c r="A131" s="193"/>
      <c r="B131" s="103" t="s">
        <v>278</v>
      </c>
      <c r="C131" s="75">
        <v>7.8</v>
      </c>
      <c r="D131" s="75">
        <v>7.8</v>
      </c>
      <c r="E131" s="75">
        <v>7</v>
      </c>
      <c r="F131" s="75">
        <v>9.9</v>
      </c>
      <c r="G131" s="75">
        <v>6.7</v>
      </c>
      <c r="H131" s="75">
        <v>7.7</v>
      </c>
    </row>
    <row r="132" spans="1:8" ht="16.5" thickTop="1" thickBot="1" x14ac:dyDescent="0.3">
      <c r="A132" s="194"/>
      <c r="B132" s="103" t="s">
        <v>279</v>
      </c>
      <c r="C132" s="75">
        <v>18</v>
      </c>
      <c r="D132" s="75">
        <v>13.1</v>
      </c>
      <c r="E132" s="75">
        <v>9.1</v>
      </c>
      <c r="F132" s="75">
        <v>10.8</v>
      </c>
      <c r="G132" s="75">
        <v>9.9</v>
      </c>
      <c r="H132" s="75">
        <v>11.2</v>
      </c>
    </row>
    <row r="133" spans="1:8" ht="16.5" thickTop="1" thickBot="1" x14ac:dyDescent="0.3">
      <c r="A133" s="192" t="s">
        <v>35</v>
      </c>
      <c r="B133" s="103" t="s">
        <v>27</v>
      </c>
      <c r="C133" s="114">
        <v>10.3</v>
      </c>
      <c r="D133" s="75">
        <v>9.9</v>
      </c>
      <c r="E133" s="114">
        <v>8.9</v>
      </c>
      <c r="F133" s="75">
        <v>7.7</v>
      </c>
      <c r="G133" s="114">
        <v>7.6</v>
      </c>
      <c r="H133" s="75">
        <v>8.5</v>
      </c>
    </row>
    <row r="134" spans="1:8" ht="16.5" thickTop="1" thickBot="1" x14ac:dyDescent="0.3">
      <c r="A134" s="193"/>
      <c r="B134" s="103" t="s">
        <v>278</v>
      </c>
      <c r="C134" s="114">
        <v>9.3000000000000007</v>
      </c>
      <c r="D134" s="75">
        <v>8.8000000000000007</v>
      </c>
      <c r="E134" s="114">
        <v>6.6</v>
      </c>
      <c r="F134" s="75">
        <v>6.3</v>
      </c>
      <c r="G134" s="114">
        <v>5.0999999999999996</v>
      </c>
      <c r="H134" s="75">
        <v>5.9</v>
      </c>
    </row>
    <row r="135" spans="1:8" ht="16.5" thickTop="1" thickBot="1" x14ac:dyDescent="0.3">
      <c r="A135" s="194"/>
      <c r="B135" s="103" t="s">
        <v>279</v>
      </c>
      <c r="C135" s="114">
        <v>11.3</v>
      </c>
      <c r="D135" s="75">
        <v>11.1</v>
      </c>
      <c r="E135" s="114">
        <v>11.2</v>
      </c>
      <c r="F135" s="75">
        <v>9.1999999999999993</v>
      </c>
      <c r="G135" s="114">
        <v>10.1</v>
      </c>
      <c r="H135" s="75">
        <v>11.1</v>
      </c>
    </row>
    <row r="136" spans="1:8" ht="16.5" thickTop="1" thickBot="1" x14ac:dyDescent="0.3">
      <c r="A136" s="192" t="s">
        <v>280</v>
      </c>
      <c r="B136" s="103" t="s">
        <v>27</v>
      </c>
      <c r="C136" s="75">
        <v>12.5</v>
      </c>
      <c r="D136" s="75">
        <v>9.3000000000000007</v>
      </c>
      <c r="E136" s="75">
        <v>10.1</v>
      </c>
      <c r="F136" s="75">
        <v>9.8000000000000007</v>
      </c>
      <c r="G136" s="75">
        <v>8.1999999999999993</v>
      </c>
      <c r="H136" s="75">
        <v>9.4</v>
      </c>
    </row>
    <row r="137" spans="1:8" ht="16.5" thickTop="1" thickBot="1" x14ac:dyDescent="0.3">
      <c r="A137" s="193"/>
      <c r="B137" s="103" t="s">
        <v>278</v>
      </c>
      <c r="C137" s="75">
        <v>9.8000000000000007</v>
      </c>
      <c r="D137" s="75">
        <v>5.7</v>
      </c>
      <c r="E137" s="75">
        <v>7.3</v>
      </c>
      <c r="F137" s="75">
        <v>8.5</v>
      </c>
      <c r="G137" s="75">
        <v>8</v>
      </c>
      <c r="H137" s="75">
        <v>8</v>
      </c>
    </row>
    <row r="138" spans="1:8" ht="16.5" thickTop="1" thickBot="1" x14ac:dyDescent="0.3">
      <c r="A138" s="194"/>
      <c r="B138" s="103" t="s">
        <v>279</v>
      </c>
      <c r="C138" s="75">
        <v>15.3</v>
      </c>
      <c r="D138" s="75">
        <v>12.9</v>
      </c>
      <c r="E138" s="75">
        <v>12.8</v>
      </c>
      <c r="F138" s="75">
        <v>11</v>
      </c>
      <c r="G138" s="75">
        <v>8.5</v>
      </c>
      <c r="H138" s="75">
        <v>10.7</v>
      </c>
    </row>
    <row r="139" spans="1:8" ht="16.5" thickTop="1" thickBot="1" x14ac:dyDescent="0.3">
      <c r="A139" s="192" t="s">
        <v>37</v>
      </c>
      <c r="B139" s="103" t="s">
        <v>27</v>
      </c>
      <c r="C139" s="75">
        <v>11.5</v>
      </c>
      <c r="D139" s="75">
        <v>10.7</v>
      </c>
      <c r="E139" s="75">
        <v>11.1</v>
      </c>
      <c r="F139" s="75">
        <v>11.5</v>
      </c>
      <c r="G139" s="75">
        <v>10.7</v>
      </c>
      <c r="H139" s="75">
        <v>11.9</v>
      </c>
    </row>
    <row r="140" spans="1:8" ht="16.5" thickTop="1" thickBot="1" x14ac:dyDescent="0.3">
      <c r="A140" s="193"/>
      <c r="B140" s="103" t="s">
        <v>278</v>
      </c>
      <c r="C140" s="75">
        <v>6.6</v>
      </c>
      <c r="D140" s="75">
        <v>7.2</v>
      </c>
      <c r="E140" s="75">
        <v>9.1</v>
      </c>
      <c r="F140" s="75">
        <v>9.6</v>
      </c>
      <c r="G140" s="75">
        <v>10.5</v>
      </c>
      <c r="H140" s="75">
        <v>9.9</v>
      </c>
    </row>
    <row r="141" spans="1:8" ht="16.5" thickTop="1" thickBot="1" x14ac:dyDescent="0.3">
      <c r="A141" s="194"/>
      <c r="B141" s="103" t="s">
        <v>279</v>
      </c>
      <c r="C141" s="75">
        <v>16.3</v>
      </c>
      <c r="D141" s="75">
        <v>14.3</v>
      </c>
      <c r="E141" s="75">
        <v>13.2</v>
      </c>
      <c r="F141" s="75">
        <v>13.5</v>
      </c>
      <c r="G141" s="75">
        <v>11</v>
      </c>
      <c r="H141" s="75">
        <v>13.7</v>
      </c>
    </row>
    <row r="142" spans="1:8" ht="16.5" thickTop="1" thickBot="1" x14ac:dyDescent="0.3">
      <c r="A142" s="192" t="s">
        <v>38</v>
      </c>
      <c r="B142" s="103" t="s">
        <v>27</v>
      </c>
      <c r="C142" s="105">
        <v>19.600000000000001</v>
      </c>
      <c r="D142" s="75">
        <v>13.8</v>
      </c>
      <c r="E142" s="75">
        <v>11.6</v>
      </c>
      <c r="F142" s="75">
        <v>10.7</v>
      </c>
      <c r="G142" s="75">
        <v>9</v>
      </c>
      <c r="H142" s="75">
        <v>14.4</v>
      </c>
    </row>
    <row r="143" spans="1:8" ht="16.5" thickTop="1" thickBot="1" x14ac:dyDescent="0.3">
      <c r="A143" s="193"/>
      <c r="B143" s="103" t="s">
        <v>278</v>
      </c>
      <c r="C143" s="75">
        <v>15.8</v>
      </c>
      <c r="D143" s="75">
        <v>11.9</v>
      </c>
      <c r="E143" s="75" t="s">
        <v>281</v>
      </c>
      <c r="F143" s="75" t="s">
        <v>281</v>
      </c>
      <c r="G143" s="75" t="s">
        <v>281</v>
      </c>
      <c r="H143" s="75">
        <v>12.7</v>
      </c>
    </row>
    <row r="144" spans="1:8" ht="16.5" thickTop="1" thickBot="1" x14ac:dyDescent="0.3">
      <c r="A144" s="194"/>
      <c r="B144" s="103" t="s">
        <v>279</v>
      </c>
      <c r="C144" s="105">
        <v>23.5</v>
      </c>
      <c r="D144" s="75">
        <v>15.8</v>
      </c>
      <c r="E144" s="75">
        <v>14.8</v>
      </c>
      <c r="F144" s="75">
        <v>13.4</v>
      </c>
      <c r="G144" s="75" t="s">
        <v>281</v>
      </c>
      <c r="H144" s="75">
        <v>16.100000000000001</v>
      </c>
    </row>
    <row r="145" ht="15.75" thickTop="1" x14ac:dyDescent="0.25"/>
  </sheetData>
  <mergeCells count="11">
    <mergeCell ref="A142:A144"/>
    <mergeCell ref="A127:A129"/>
    <mergeCell ref="A130:A132"/>
    <mergeCell ref="A133:A135"/>
    <mergeCell ref="A136:A138"/>
    <mergeCell ref="A139:A141"/>
    <mergeCell ref="B79:F79"/>
    <mergeCell ref="G79:H79"/>
    <mergeCell ref="B81:F81"/>
    <mergeCell ref="G81:H81"/>
    <mergeCell ref="A78:H78"/>
  </mergeCells>
  <pageMargins left="0.7" right="0.7" top="0.75" bottom="0.75" header="0.3" footer="0.3"/>
  <pageSetup paperSize="9" orientation="portrait" horizontalDpi="4294967292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98"/>
  <sheetViews>
    <sheetView showGridLines="0" topLeftCell="A72" workbookViewId="0">
      <selection activeCell="B82" sqref="B82:K82"/>
    </sheetView>
  </sheetViews>
  <sheetFormatPr defaultRowHeight="15" x14ac:dyDescent="0.25"/>
  <cols>
    <col min="1" max="1" width="22" customWidth="1"/>
    <col min="2" max="2" width="19.85546875" customWidth="1"/>
    <col min="3" max="3" width="16.7109375" customWidth="1"/>
    <col min="4" max="4" width="2.5703125" customWidth="1"/>
    <col min="5" max="5" width="14.140625" customWidth="1"/>
    <col min="6" max="6" width="11.42578125" customWidth="1"/>
    <col min="7" max="7" width="1.7109375" customWidth="1"/>
    <col min="8" max="8" width="14.42578125" customWidth="1"/>
    <col min="9" max="9" width="9.85546875" customWidth="1"/>
    <col min="10" max="10" width="13.7109375" customWidth="1"/>
    <col min="11" max="11" width="13.5703125" customWidth="1"/>
  </cols>
  <sheetData>
    <row r="2" spans="1:9" x14ac:dyDescent="0.25">
      <c r="A2" s="1" t="s">
        <v>320</v>
      </c>
    </row>
    <row r="3" spans="1:9" x14ac:dyDescent="0.25">
      <c r="A3" s="1"/>
    </row>
    <row r="4" spans="1:9" ht="15" customHeight="1" x14ac:dyDescent="0.25">
      <c r="A4" s="217" t="s">
        <v>283</v>
      </c>
      <c r="B4" s="217"/>
      <c r="C4" s="217"/>
      <c r="D4" s="217"/>
      <c r="E4" s="217"/>
      <c r="F4" s="217"/>
      <c r="G4" s="217"/>
      <c r="H4" s="217"/>
    </row>
    <row r="5" spans="1:9" x14ac:dyDescent="0.25">
      <c r="A5" s="217"/>
      <c r="B5" s="217"/>
      <c r="C5" s="217"/>
      <c r="D5" s="217"/>
      <c r="E5" s="217"/>
      <c r="F5" s="217"/>
      <c r="G5" s="217"/>
      <c r="H5" s="217"/>
    </row>
    <row r="6" spans="1:9" ht="63.75" customHeight="1" x14ac:dyDescent="0.25">
      <c r="A6" s="217"/>
      <c r="B6" s="217"/>
      <c r="C6" s="217"/>
      <c r="D6" s="217"/>
      <c r="E6" s="217"/>
      <c r="F6" s="217"/>
      <c r="G6" s="217"/>
      <c r="H6" s="217"/>
    </row>
    <row r="7" spans="1:9" ht="15.75" thickBot="1" x14ac:dyDescent="0.3">
      <c r="A7" s="1"/>
    </row>
    <row r="8" spans="1:9" ht="48.75" thickBot="1" x14ac:dyDescent="0.3">
      <c r="A8" s="135" t="s">
        <v>318</v>
      </c>
      <c r="B8" s="132" t="s">
        <v>27</v>
      </c>
      <c r="C8" s="133" t="s">
        <v>96</v>
      </c>
      <c r="D8" s="133"/>
      <c r="E8" s="134" t="s">
        <v>97</v>
      </c>
    </row>
    <row r="9" spans="1:9" x14ac:dyDescent="0.25">
      <c r="A9" s="136" t="s">
        <v>284</v>
      </c>
      <c r="B9" s="127">
        <v>5424</v>
      </c>
      <c r="C9" s="128">
        <v>327</v>
      </c>
      <c r="D9" s="127"/>
      <c r="E9" s="129">
        <v>165</v>
      </c>
    </row>
    <row r="10" spans="1:9" ht="15.75" thickBot="1" x14ac:dyDescent="0.3">
      <c r="A10" s="137" t="s">
        <v>285</v>
      </c>
      <c r="B10" s="130">
        <v>5785</v>
      </c>
      <c r="C10" s="130">
        <v>372</v>
      </c>
      <c r="D10" s="130"/>
      <c r="E10" s="131">
        <v>196</v>
      </c>
    </row>
    <row r="14" spans="1:9" ht="15" customHeight="1" x14ac:dyDescent="0.25">
      <c r="A14" s="145"/>
      <c r="B14" s="198" t="s">
        <v>126</v>
      </c>
      <c r="C14" s="198"/>
      <c r="D14" s="145"/>
      <c r="E14" s="198" t="s">
        <v>96</v>
      </c>
      <c r="F14" s="198"/>
      <c r="G14" s="145"/>
      <c r="H14" s="198" t="s">
        <v>97</v>
      </c>
      <c r="I14" s="198"/>
    </row>
    <row r="15" spans="1:9" ht="23.25" thickBot="1" x14ac:dyDescent="0.3">
      <c r="A15" s="146" t="s">
        <v>98</v>
      </c>
      <c r="B15" s="147" t="s">
        <v>94</v>
      </c>
      <c r="C15" s="147" t="s">
        <v>95</v>
      </c>
      <c r="D15" s="145"/>
      <c r="E15" s="147" t="s">
        <v>94</v>
      </c>
      <c r="F15" s="147" t="s">
        <v>95</v>
      </c>
      <c r="G15" s="145"/>
      <c r="H15" s="147" t="s">
        <v>94</v>
      </c>
      <c r="I15" s="147" t="s">
        <v>95</v>
      </c>
    </row>
    <row r="16" spans="1:9" ht="33.75" x14ac:dyDescent="0.25">
      <c r="A16" s="42" t="s">
        <v>99</v>
      </c>
      <c r="B16" s="148">
        <v>92.146017699115049</v>
      </c>
      <c r="C16" s="149">
        <v>95.209580838323348</v>
      </c>
      <c r="D16" s="145"/>
      <c r="E16" s="150">
        <v>58.715596330275233</v>
      </c>
      <c r="F16" s="149">
        <v>76.900000000000006</v>
      </c>
      <c r="G16" s="145"/>
      <c r="H16" s="150">
        <v>93.939393939393938</v>
      </c>
      <c r="I16" s="149">
        <v>95.897435897435898</v>
      </c>
    </row>
    <row r="17" spans="1:9" x14ac:dyDescent="0.25">
      <c r="A17" s="43" t="s">
        <v>100</v>
      </c>
      <c r="B17" s="151">
        <v>7.3008849557522124</v>
      </c>
      <c r="C17" s="152">
        <v>4.2620641070799579</v>
      </c>
      <c r="D17" s="145"/>
      <c r="E17" s="153">
        <v>37.61467889908257</v>
      </c>
      <c r="F17" s="152">
        <v>20.7</v>
      </c>
      <c r="G17" s="145"/>
      <c r="H17" s="153">
        <v>6.0606060606060606</v>
      </c>
      <c r="I17" s="152">
        <v>3.5897435897435894</v>
      </c>
    </row>
    <row r="18" spans="1:9" ht="15.75" thickBot="1" x14ac:dyDescent="0.3">
      <c r="A18" s="44" t="s">
        <v>101</v>
      </c>
      <c r="B18" s="154">
        <v>0.55309734513274333</v>
      </c>
      <c r="C18" s="155">
        <v>0.52835505459668897</v>
      </c>
      <c r="D18" s="145"/>
      <c r="E18" s="156">
        <v>3.669724770642202</v>
      </c>
      <c r="F18" s="155">
        <v>2.4456521739130435</v>
      </c>
      <c r="G18" s="145"/>
      <c r="H18" s="156">
        <v>0</v>
      </c>
      <c r="I18" s="155">
        <v>0.51282051282051277</v>
      </c>
    </row>
    <row r="19" spans="1:9" x14ac:dyDescent="0.25">
      <c r="A19" s="145"/>
      <c r="B19" s="145" t="s">
        <v>127</v>
      </c>
      <c r="C19" s="145" t="s">
        <v>286</v>
      </c>
      <c r="D19" s="145"/>
      <c r="E19" s="145" t="s">
        <v>134</v>
      </c>
      <c r="F19" s="145" t="s">
        <v>287</v>
      </c>
      <c r="G19" s="145"/>
      <c r="H19" s="145" t="s">
        <v>145</v>
      </c>
      <c r="I19" s="145" t="s">
        <v>288</v>
      </c>
    </row>
    <row r="20" spans="1:9" ht="9.75" customHeight="1" thickBot="1" x14ac:dyDescent="0.3">
      <c r="A20" s="147" t="s">
        <v>102</v>
      </c>
      <c r="B20" s="145"/>
      <c r="C20" s="145"/>
      <c r="D20" s="145"/>
      <c r="E20" s="145"/>
      <c r="F20" s="145"/>
      <c r="G20" s="145"/>
      <c r="H20" s="145"/>
      <c r="I20" s="145"/>
    </row>
    <row r="21" spans="1:9" x14ac:dyDescent="0.25">
      <c r="A21" s="42" t="s">
        <v>103</v>
      </c>
      <c r="B21" s="148">
        <v>73.315800121383774</v>
      </c>
      <c r="C21" s="149">
        <v>68.5</v>
      </c>
      <c r="D21" s="145"/>
      <c r="E21" s="150">
        <v>90.579710144927532</v>
      </c>
      <c r="F21" s="149">
        <v>88</v>
      </c>
      <c r="G21" s="145"/>
      <c r="H21" s="150">
        <v>81.578947368421055</v>
      </c>
      <c r="I21" s="149">
        <v>77.2</v>
      </c>
    </row>
    <row r="22" spans="1:9" x14ac:dyDescent="0.25">
      <c r="A22" s="43" t="s">
        <v>104</v>
      </c>
      <c r="B22" s="151">
        <v>5.7454986850091041</v>
      </c>
      <c r="C22" s="152">
        <v>6.6979105643429016</v>
      </c>
      <c r="D22" s="145"/>
      <c r="E22" s="153">
        <v>6.8840579710144931</v>
      </c>
      <c r="F22" s="152">
        <v>9.6</v>
      </c>
      <c r="G22" s="145"/>
      <c r="H22" s="153">
        <v>5.2631578947368416</v>
      </c>
      <c r="I22" s="152">
        <v>6.5</v>
      </c>
    </row>
    <row r="23" spans="1:9" ht="15.75" thickBot="1" x14ac:dyDescent="0.3">
      <c r="A23" s="44" t="s">
        <v>105</v>
      </c>
      <c r="B23" s="154">
        <v>20.93870119360712</v>
      </c>
      <c r="C23" s="155">
        <v>24.897480960749853</v>
      </c>
      <c r="D23" s="145"/>
      <c r="E23" s="156">
        <v>2.5362318840579712</v>
      </c>
      <c r="F23" s="155">
        <v>2.5</v>
      </c>
      <c r="G23" s="145"/>
      <c r="H23" s="156">
        <v>13.157894736842104</v>
      </c>
      <c r="I23" s="155">
        <v>16.3</v>
      </c>
    </row>
    <row r="24" spans="1:9" x14ac:dyDescent="0.25">
      <c r="A24" s="145"/>
      <c r="B24" s="145" t="s">
        <v>128</v>
      </c>
      <c r="C24" s="145" t="s">
        <v>289</v>
      </c>
      <c r="D24" s="145"/>
      <c r="E24" s="145" t="s">
        <v>135</v>
      </c>
      <c r="F24" s="145" t="s">
        <v>290</v>
      </c>
      <c r="G24" s="145"/>
      <c r="H24" s="145" t="s">
        <v>146</v>
      </c>
      <c r="I24" s="145" t="s">
        <v>291</v>
      </c>
    </row>
    <row r="25" spans="1:9" ht="23.25" thickBot="1" x14ac:dyDescent="0.3">
      <c r="A25" s="147" t="s">
        <v>106</v>
      </c>
      <c r="B25" s="145"/>
      <c r="C25" s="145"/>
      <c r="D25" s="145"/>
      <c r="E25" s="61"/>
      <c r="F25" s="145"/>
      <c r="G25" s="145"/>
      <c r="H25" s="61"/>
      <c r="I25" s="145"/>
    </row>
    <row r="26" spans="1:9" x14ac:dyDescent="0.25">
      <c r="A26" s="45" t="s">
        <v>107</v>
      </c>
      <c r="B26" s="148">
        <v>10.264900662251655</v>
      </c>
      <c r="C26" s="149">
        <v>11.276049100770766</v>
      </c>
      <c r="D26" s="145"/>
      <c r="E26" s="150">
        <v>0.4</v>
      </c>
      <c r="F26" s="149">
        <v>3.2</v>
      </c>
      <c r="G26" s="145"/>
      <c r="H26" s="150">
        <v>8.064516129032258</v>
      </c>
      <c r="I26" s="149">
        <v>7.7</v>
      </c>
    </row>
    <row r="27" spans="1:9" x14ac:dyDescent="0.25">
      <c r="A27" s="46" t="s">
        <v>108</v>
      </c>
      <c r="B27" s="151">
        <v>21.274834437086092</v>
      </c>
      <c r="C27" s="152">
        <v>25</v>
      </c>
      <c r="D27" s="145"/>
      <c r="E27" s="153">
        <v>4</v>
      </c>
      <c r="F27" s="152">
        <v>8.1</v>
      </c>
      <c r="G27" s="145"/>
      <c r="H27" s="153">
        <v>20.967741935483872</v>
      </c>
      <c r="I27" s="152">
        <v>28.9</v>
      </c>
    </row>
    <row r="28" spans="1:9" x14ac:dyDescent="0.25">
      <c r="A28" s="46" t="s">
        <v>109</v>
      </c>
      <c r="B28" s="151">
        <v>26.214128035320091</v>
      </c>
      <c r="C28" s="152">
        <v>27.233799600342561</v>
      </c>
      <c r="D28" s="145"/>
      <c r="E28" s="153">
        <v>10.4</v>
      </c>
      <c r="F28" s="152">
        <v>17.5</v>
      </c>
      <c r="G28" s="145"/>
      <c r="H28" s="153">
        <v>22.58064516129032</v>
      </c>
      <c r="I28" s="152">
        <v>22.5</v>
      </c>
    </row>
    <row r="29" spans="1:9" x14ac:dyDescent="0.25">
      <c r="A29" s="46" t="s">
        <v>110</v>
      </c>
      <c r="B29" s="151">
        <v>18.874172185430464</v>
      </c>
      <c r="C29" s="152">
        <v>17.7</v>
      </c>
      <c r="D29" s="145"/>
      <c r="E29" s="153">
        <v>20.399999999999999</v>
      </c>
      <c r="F29" s="152">
        <v>20.399999999999999</v>
      </c>
      <c r="G29" s="145"/>
      <c r="H29" s="153">
        <v>18.548387096774192</v>
      </c>
      <c r="I29" s="152">
        <v>15.5</v>
      </c>
    </row>
    <row r="30" spans="1:9" ht="15.75" thickBot="1" x14ac:dyDescent="0.3">
      <c r="A30" s="47" t="s">
        <v>111</v>
      </c>
      <c r="B30" s="154">
        <v>23.371964679911699</v>
      </c>
      <c r="C30" s="155">
        <v>18.755352554952896</v>
      </c>
      <c r="D30" s="145"/>
      <c r="E30" s="156">
        <v>64.8</v>
      </c>
      <c r="F30" s="155">
        <v>50.9</v>
      </c>
      <c r="G30" s="145"/>
      <c r="H30" s="156">
        <v>29.838709677419356</v>
      </c>
      <c r="I30" s="155">
        <v>25.4</v>
      </c>
    </row>
    <row r="31" spans="1:9" x14ac:dyDescent="0.25">
      <c r="A31" s="145"/>
      <c r="B31" s="145" t="s">
        <v>129</v>
      </c>
      <c r="C31" s="145" t="s">
        <v>292</v>
      </c>
      <c r="D31" s="145"/>
      <c r="E31" s="145" t="s">
        <v>136</v>
      </c>
      <c r="F31" s="145" t="s">
        <v>293</v>
      </c>
      <c r="G31" s="145"/>
      <c r="H31" s="145" t="s">
        <v>147</v>
      </c>
      <c r="I31" s="145" t="s">
        <v>294</v>
      </c>
    </row>
    <row r="32" spans="1:9" ht="45.75" thickBot="1" x14ac:dyDescent="0.3">
      <c r="A32" s="147" t="s">
        <v>112</v>
      </c>
      <c r="B32" s="145"/>
      <c r="C32" s="145"/>
      <c r="D32" s="145"/>
      <c r="E32" s="145"/>
      <c r="F32" s="145"/>
      <c r="G32" s="145"/>
      <c r="H32" s="145"/>
      <c r="I32" s="145"/>
    </row>
    <row r="33" spans="1:9" x14ac:dyDescent="0.25">
      <c r="A33" s="42" t="s">
        <v>113</v>
      </c>
      <c r="B33" s="148">
        <v>2.0811654526534862</v>
      </c>
      <c r="C33" s="149">
        <v>2.2342995169082123</v>
      </c>
      <c r="D33" s="145"/>
      <c r="E33" s="150">
        <v>0.71942446043165476</v>
      </c>
      <c r="F33" s="149">
        <v>1.2861736334405145</v>
      </c>
      <c r="G33" s="145"/>
      <c r="H33" s="150">
        <v>0.64935064935064934</v>
      </c>
      <c r="I33" s="149">
        <v>2.8089887640449436</v>
      </c>
    </row>
    <row r="34" spans="1:9" x14ac:dyDescent="0.25">
      <c r="A34" s="43" t="s">
        <v>114</v>
      </c>
      <c r="B34" s="151">
        <v>26.014568158168572</v>
      </c>
      <c r="C34" s="152">
        <v>32.1</v>
      </c>
      <c r="D34" s="145"/>
      <c r="E34" s="153">
        <v>31.654676258992804</v>
      </c>
      <c r="F34" s="152">
        <v>49.8</v>
      </c>
      <c r="G34" s="145"/>
      <c r="H34" s="153">
        <v>35.714285714285715</v>
      </c>
      <c r="I34" s="152">
        <v>39.1</v>
      </c>
    </row>
    <row r="35" spans="1:9" x14ac:dyDescent="0.25">
      <c r="A35" s="43" t="s">
        <v>115</v>
      </c>
      <c r="B35" s="151">
        <v>39.354838709677423</v>
      </c>
      <c r="C35" s="152">
        <v>37.700000000000003</v>
      </c>
      <c r="D35" s="145"/>
      <c r="E35" s="153">
        <v>42.086330935251794</v>
      </c>
      <c r="F35" s="152">
        <v>27.6</v>
      </c>
      <c r="G35" s="145"/>
      <c r="H35" s="153">
        <v>38.311688311688314</v>
      </c>
      <c r="I35" s="152">
        <v>35.200000000000003</v>
      </c>
    </row>
    <row r="36" spans="1:9" x14ac:dyDescent="0.25">
      <c r="A36" s="43" t="s">
        <v>116</v>
      </c>
      <c r="B36" s="151">
        <v>18.106139438085329</v>
      </c>
      <c r="C36" s="152">
        <v>16.600000000000001</v>
      </c>
      <c r="D36" s="145"/>
      <c r="E36" s="153">
        <v>2.877697841726619</v>
      </c>
      <c r="F36" s="152">
        <v>4.4000000000000004</v>
      </c>
      <c r="G36" s="145"/>
      <c r="H36" s="153">
        <v>16.233766233766232</v>
      </c>
      <c r="I36" s="152">
        <v>12.8</v>
      </c>
    </row>
    <row r="37" spans="1:9" ht="15.75" thickBot="1" x14ac:dyDescent="0.3">
      <c r="A37" s="44" t="s">
        <v>117</v>
      </c>
      <c r="B37" s="154">
        <v>14.443288241415193</v>
      </c>
      <c r="C37" s="155">
        <v>11.4</v>
      </c>
      <c r="D37" s="145"/>
      <c r="E37" s="156">
        <v>22.661870503597122</v>
      </c>
      <c r="F37" s="155">
        <v>16.8</v>
      </c>
      <c r="G37" s="145"/>
      <c r="H37" s="156">
        <v>9.0909090909090917</v>
      </c>
      <c r="I37" s="155">
        <v>10.112359550561797</v>
      </c>
    </row>
    <row r="38" spans="1:9" x14ac:dyDescent="0.25">
      <c r="A38" s="145"/>
      <c r="B38" s="145" t="s">
        <v>129</v>
      </c>
      <c r="C38" s="145" t="s">
        <v>295</v>
      </c>
      <c r="D38" s="145"/>
      <c r="E38" s="145" t="s">
        <v>137</v>
      </c>
      <c r="F38" s="145" t="s">
        <v>138</v>
      </c>
      <c r="G38" s="145"/>
      <c r="H38" s="145" t="s">
        <v>148</v>
      </c>
      <c r="I38" s="145" t="s">
        <v>150</v>
      </c>
    </row>
    <row r="39" spans="1:9" x14ac:dyDescent="0.25">
      <c r="A39" s="145"/>
      <c r="B39" s="145"/>
      <c r="C39" s="145"/>
      <c r="D39" s="145"/>
      <c r="E39" s="145"/>
      <c r="F39" s="145"/>
      <c r="G39" s="145"/>
      <c r="H39" s="145"/>
      <c r="I39" s="145"/>
    </row>
    <row r="40" spans="1:9" ht="9.75" customHeight="1" thickBot="1" x14ac:dyDescent="0.3">
      <c r="A40" s="147" t="s">
        <v>319</v>
      </c>
      <c r="B40" s="145"/>
      <c r="C40" s="145"/>
      <c r="D40" s="145"/>
      <c r="E40" s="145"/>
      <c r="F40" s="157"/>
      <c r="G40" s="145"/>
      <c r="H40" s="145"/>
      <c r="I40" s="145"/>
    </row>
    <row r="41" spans="1:9" x14ac:dyDescent="0.25">
      <c r="A41" s="42" t="s">
        <v>103</v>
      </c>
      <c r="B41" s="148">
        <v>45.181674565560819</v>
      </c>
      <c r="C41" s="149">
        <v>38.9</v>
      </c>
      <c r="D41" s="145"/>
      <c r="E41" s="150">
        <v>72.727272727272734</v>
      </c>
      <c r="F41" s="149">
        <v>66.900000000000006</v>
      </c>
      <c r="G41" s="145"/>
      <c r="H41" s="150">
        <v>47.619047619047613</v>
      </c>
      <c r="I41" s="149">
        <v>41.899441340782126</v>
      </c>
    </row>
    <row r="42" spans="1:9" x14ac:dyDescent="0.25">
      <c r="A42" s="43" t="s">
        <v>104</v>
      </c>
      <c r="B42" s="151">
        <v>3.9691943127962084</v>
      </c>
      <c r="C42" s="152">
        <v>5</v>
      </c>
      <c r="D42" s="145"/>
      <c r="E42" s="153">
        <v>8.7272727272727284</v>
      </c>
      <c r="F42" s="152">
        <v>12.8</v>
      </c>
      <c r="G42" s="145"/>
      <c r="H42" s="153">
        <v>5.4421768707482991</v>
      </c>
      <c r="I42" s="152">
        <v>8.3798882681564244</v>
      </c>
    </row>
    <row r="43" spans="1:9" ht="15.75" thickBot="1" x14ac:dyDescent="0.3">
      <c r="A43" s="44" t="s">
        <v>105</v>
      </c>
      <c r="B43" s="154">
        <v>50.849131121642962</v>
      </c>
      <c r="C43" s="155">
        <v>56.1</v>
      </c>
      <c r="D43" s="145"/>
      <c r="E43" s="156">
        <v>18.545454545454547</v>
      </c>
      <c r="F43" s="155">
        <v>20.3</v>
      </c>
      <c r="G43" s="145"/>
      <c r="H43" s="156">
        <v>46.938775510204081</v>
      </c>
      <c r="I43" s="155">
        <v>49.720670391061446</v>
      </c>
    </row>
    <row r="44" spans="1:9" x14ac:dyDescent="0.25">
      <c r="A44" s="145"/>
      <c r="B44" s="145" t="s">
        <v>130</v>
      </c>
      <c r="C44" s="145" t="s">
        <v>296</v>
      </c>
      <c r="D44" s="145"/>
      <c r="E44" s="145" t="s">
        <v>139</v>
      </c>
      <c r="F44" s="145" t="s">
        <v>297</v>
      </c>
      <c r="G44" s="145"/>
      <c r="H44" s="145" t="s">
        <v>149</v>
      </c>
      <c r="I44" s="145" t="s">
        <v>150</v>
      </c>
    </row>
    <row r="45" spans="1:9" ht="39" thickBot="1" x14ac:dyDescent="0.3">
      <c r="A45" s="41" t="s">
        <v>118</v>
      </c>
    </row>
    <row r="46" spans="1:9" x14ac:dyDescent="0.25">
      <c r="A46" s="42" t="s">
        <v>107</v>
      </c>
      <c r="B46" s="49">
        <v>26.617132867132863</v>
      </c>
      <c r="C46" s="50">
        <v>29.3</v>
      </c>
      <c r="E46" s="58">
        <v>7.5</v>
      </c>
      <c r="F46" s="50">
        <v>7</v>
      </c>
      <c r="H46" s="58">
        <v>24.285714285714285</v>
      </c>
      <c r="I46" s="50">
        <v>25.333333333333336</v>
      </c>
    </row>
    <row r="47" spans="1:9" x14ac:dyDescent="0.25">
      <c r="A47" s="43" t="s">
        <v>108</v>
      </c>
      <c r="B47" s="51">
        <v>18.75</v>
      </c>
      <c r="C47" s="52">
        <v>19.5</v>
      </c>
      <c r="E47" s="59">
        <v>6.5</v>
      </c>
      <c r="F47" s="52">
        <v>11.7</v>
      </c>
      <c r="H47" s="59">
        <v>22.857142857142858</v>
      </c>
      <c r="I47" s="52">
        <v>24</v>
      </c>
    </row>
    <row r="48" spans="1:9" x14ac:dyDescent="0.25">
      <c r="A48" s="43" t="s">
        <v>109</v>
      </c>
      <c r="B48" s="51">
        <v>16.95804195804196</v>
      </c>
      <c r="C48" s="52">
        <v>18.600000000000001</v>
      </c>
      <c r="E48" s="59">
        <v>10.5</v>
      </c>
      <c r="F48" s="52">
        <v>18.7</v>
      </c>
      <c r="H48" s="59">
        <v>18.571428571428573</v>
      </c>
      <c r="I48" s="52">
        <v>17.333333333333336</v>
      </c>
    </row>
    <row r="49" spans="1:9" x14ac:dyDescent="0.25">
      <c r="A49" s="43" t="s">
        <v>110</v>
      </c>
      <c r="B49" s="51">
        <v>14.991258741258742</v>
      </c>
      <c r="C49" s="52">
        <v>14.6</v>
      </c>
      <c r="E49" s="59">
        <v>20.5</v>
      </c>
      <c r="F49" s="52">
        <v>19.2</v>
      </c>
      <c r="H49" s="59">
        <v>10</v>
      </c>
      <c r="I49" s="52">
        <v>12</v>
      </c>
    </row>
    <row r="50" spans="1:9" ht="15.75" thickBot="1" x14ac:dyDescent="0.3">
      <c r="A50" s="44" t="s">
        <v>111</v>
      </c>
      <c r="B50" s="53">
        <v>22.683566433566433</v>
      </c>
      <c r="C50" s="54">
        <v>18</v>
      </c>
      <c r="E50" s="60">
        <v>55.000000000000007</v>
      </c>
      <c r="F50" s="54">
        <v>43.5</v>
      </c>
      <c r="H50" s="60">
        <v>24.285714285714285</v>
      </c>
      <c r="I50" s="54">
        <v>21.333333333333336</v>
      </c>
    </row>
    <row r="51" spans="1:9" x14ac:dyDescent="0.25">
      <c r="B51" s="55" t="s">
        <v>131</v>
      </c>
      <c r="C51" s="55" t="s">
        <v>298</v>
      </c>
      <c r="E51" s="55" t="s">
        <v>141</v>
      </c>
      <c r="F51" s="55" t="s">
        <v>299</v>
      </c>
      <c r="H51" s="55" t="s">
        <v>151</v>
      </c>
      <c r="I51" s="55" t="s">
        <v>152</v>
      </c>
    </row>
    <row r="52" spans="1:9" ht="64.5" thickBot="1" x14ac:dyDescent="0.3">
      <c r="A52" s="41" t="s">
        <v>119</v>
      </c>
    </row>
    <row r="53" spans="1:9" x14ac:dyDescent="0.25">
      <c r="A53" s="42" t="s">
        <v>113</v>
      </c>
      <c r="B53" s="49">
        <v>2.2356495468277946</v>
      </c>
      <c r="C53" s="50">
        <v>3.4383403764886666</v>
      </c>
      <c r="E53" s="58">
        <v>2.2388059701492535</v>
      </c>
      <c r="F53" s="50">
        <v>1.6025641025641024</v>
      </c>
      <c r="H53" s="58">
        <v>1.3333333333333335</v>
      </c>
      <c r="I53" s="50">
        <v>3.9772727272727271</v>
      </c>
    </row>
    <row r="54" spans="1:9" x14ac:dyDescent="0.25">
      <c r="A54" s="43" t="s">
        <v>114</v>
      </c>
      <c r="B54" s="51">
        <v>17.019133937562941</v>
      </c>
      <c r="C54" s="52">
        <v>20.341913177103343</v>
      </c>
      <c r="E54" s="59">
        <v>25.373134328358208</v>
      </c>
      <c r="F54" s="52">
        <v>38.1</v>
      </c>
      <c r="H54" s="59">
        <v>18.666666666666668</v>
      </c>
      <c r="I54" s="52">
        <v>24.431818181818183</v>
      </c>
    </row>
    <row r="55" spans="1:9" x14ac:dyDescent="0.25">
      <c r="A55" s="43" t="s">
        <v>115</v>
      </c>
      <c r="B55" s="51">
        <v>71.419939577039273</v>
      </c>
      <c r="C55" s="52">
        <v>68.099999999999994</v>
      </c>
      <c r="E55" s="59">
        <v>60.447761194029844</v>
      </c>
      <c r="F55" s="52">
        <v>49.4</v>
      </c>
      <c r="H55" s="59">
        <v>70</v>
      </c>
      <c r="I55" s="52">
        <v>63.636363636363633</v>
      </c>
    </row>
    <row r="56" spans="1:9" x14ac:dyDescent="0.25">
      <c r="A56" s="43" t="s">
        <v>116</v>
      </c>
      <c r="B56" s="51">
        <v>6.4249748237663651</v>
      </c>
      <c r="C56" s="52">
        <v>5.8778332693046487</v>
      </c>
      <c r="E56" s="59">
        <v>4.4776119402985071</v>
      </c>
      <c r="F56" s="52">
        <v>5.1282051282051277</v>
      </c>
      <c r="H56" s="59">
        <v>6.666666666666667</v>
      </c>
      <c r="I56" s="52">
        <v>5.1136363636363642</v>
      </c>
    </row>
    <row r="57" spans="1:9" ht="15.75" thickBot="1" x14ac:dyDescent="0.3">
      <c r="A57" s="44" t="s">
        <v>117</v>
      </c>
      <c r="B57" s="53">
        <v>2.9003021148036252</v>
      </c>
      <c r="C57" s="54">
        <v>2.1705724164425662</v>
      </c>
      <c r="E57" s="60">
        <v>7.4626865671641784</v>
      </c>
      <c r="F57" s="54">
        <v>5.4487179487179489</v>
      </c>
      <c r="H57" s="60">
        <v>3.3333333333333335</v>
      </c>
      <c r="I57" s="54">
        <v>2.8409090909090908</v>
      </c>
    </row>
    <row r="58" spans="1:9" x14ac:dyDescent="0.25">
      <c r="B58" s="55" t="s">
        <v>131</v>
      </c>
      <c r="C58" s="55" t="s">
        <v>300</v>
      </c>
      <c r="E58" s="55" t="s">
        <v>142</v>
      </c>
      <c r="F58" s="55" t="s">
        <v>140</v>
      </c>
      <c r="H58" s="55" t="s">
        <v>153</v>
      </c>
      <c r="I58" s="55" t="s">
        <v>154</v>
      </c>
    </row>
    <row r="59" spans="1:9" ht="26.25" thickBot="1" x14ac:dyDescent="0.3">
      <c r="A59" s="41" t="s">
        <v>120</v>
      </c>
    </row>
    <row r="60" spans="1:9" x14ac:dyDescent="0.25">
      <c r="A60" s="45" t="s">
        <v>107</v>
      </c>
      <c r="B60" s="49">
        <v>20.559881349647757</v>
      </c>
      <c r="C60" s="50">
        <v>19.776912181303118</v>
      </c>
      <c r="E60" s="58">
        <v>19.047619047619047</v>
      </c>
      <c r="F60" s="50">
        <v>16.5</v>
      </c>
      <c r="H60" s="58">
        <v>27.27272727272727</v>
      </c>
      <c r="I60" s="50">
        <v>28.350515463917525</v>
      </c>
    </row>
    <row r="61" spans="1:9" x14ac:dyDescent="0.25">
      <c r="A61" s="46" t="s">
        <v>108</v>
      </c>
      <c r="B61" s="51">
        <v>9.1768631813125694</v>
      </c>
      <c r="C61" s="52">
        <v>7.8257790368271944</v>
      </c>
      <c r="E61" s="59">
        <v>3.8095238095238098</v>
      </c>
      <c r="F61" s="52">
        <v>4.7</v>
      </c>
      <c r="H61" s="59">
        <v>17.575757575757574</v>
      </c>
      <c r="I61" s="52">
        <v>14.948453608247423</v>
      </c>
    </row>
    <row r="62" spans="1:9" x14ac:dyDescent="0.25">
      <c r="A62" s="46" t="s">
        <v>109</v>
      </c>
      <c r="B62" s="51">
        <v>6.0993696700037079</v>
      </c>
      <c r="C62" s="52">
        <v>5.9313031161473084</v>
      </c>
      <c r="E62" s="59">
        <v>4.1269841269841265</v>
      </c>
      <c r="F62" s="52">
        <v>3.8997214484679668</v>
      </c>
      <c r="H62" s="59">
        <v>9.0909090909090917</v>
      </c>
      <c r="I62" s="52">
        <v>6.7010309278350517</v>
      </c>
    </row>
    <row r="63" spans="1:9" x14ac:dyDescent="0.25">
      <c r="A63" s="46" t="s">
        <v>110</v>
      </c>
      <c r="B63" s="51">
        <v>3.707823507601038</v>
      </c>
      <c r="C63" s="52">
        <v>3.9305949008498584</v>
      </c>
      <c r="E63" s="59">
        <v>0</v>
      </c>
      <c r="F63" s="52">
        <v>0.83565459610027859</v>
      </c>
      <c r="H63" s="59">
        <v>8.4848484848484862</v>
      </c>
      <c r="I63" s="52">
        <v>8.6999999999999993</v>
      </c>
    </row>
    <row r="64" spans="1:9" x14ac:dyDescent="0.25">
      <c r="A64" s="46" t="s">
        <v>111</v>
      </c>
      <c r="B64" s="51">
        <v>13.700407860585836</v>
      </c>
      <c r="C64" s="52">
        <v>9.9681303116147308</v>
      </c>
      <c r="E64" s="59">
        <v>4.7619047619047619</v>
      </c>
      <c r="F64" s="52">
        <v>3</v>
      </c>
      <c r="H64" s="59">
        <v>10.303030303030303</v>
      </c>
      <c r="I64" s="52">
        <v>5.0999999999999996</v>
      </c>
    </row>
    <row r="65" spans="1:9" ht="23.25" thickBot="1" x14ac:dyDescent="0.3">
      <c r="A65" s="47" t="s">
        <v>121</v>
      </c>
      <c r="B65" s="53">
        <v>46.755654430849091</v>
      </c>
      <c r="C65" s="54">
        <v>52.567280453257794</v>
      </c>
      <c r="E65" s="60">
        <v>68.253968253968253</v>
      </c>
      <c r="F65" s="54">
        <v>71.099999999999994</v>
      </c>
      <c r="H65" s="60">
        <v>27.27272727272727</v>
      </c>
      <c r="I65" s="54">
        <v>36.4</v>
      </c>
    </row>
    <row r="66" spans="1:9" x14ac:dyDescent="0.25">
      <c r="B66" s="55" t="s">
        <v>132</v>
      </c>
      <c r="C66" s="55" t="s">
        <v>301</v>
      </c>
      <c r="E66" s="55" t="s">
        <v>143</v>
      </c>
      <c r="F66" s="55" t="s">
        <v>303</v>
      </c>
      <c r="H66" s="55" t="s">
        <v>145</v>
      </c>
      <c r="I66" s="55" t="s">
        <v>302</v>
      </c>
    </row>
    <row r="67" spans="1:9" ht="51.75" thickBot="1" x14ac:dyDescent="0.3">
      <c r="A67" s="41" t="s">
        <v>122</v>
      </c>
    </row>
    <row r="68" spans="1:9" x14ac:dyDescent="0.25">
      <c r="A68" s="45" t="s">
        <v>107</v>
      </c>
      <c r="B68" s="49">
        <v>20.393029291805711</v>
      </c>
      <c r="C68" s="50">
        <v>18.342776203966004</v>
      </c>
      <c r="E68" s="58">
        <v>20</v>
      </c>
      <c r="F68" s="50">
        <v>17.600000000000001</v>
      </c>
      <c r="H68" s="58">
        <v>27.878787878787882</v>
      </c>
      <c r="I68" s="50">
        <v>24.6</v>
      </c>
    </row>
    <row r="69" spans="1:9" x14ac:dyDescent="0.25">
      <c r="A69" s="46" t="s">
        <v>108</v>
      </c>
      <c r="B69" s="51">
        <v>10.400444938820911</v>
      </c>
      <c r="C69" s="52">
        <v>9.6848441926345608</v>
      </c>
      <c r="E69" s="59">
        <v>10.793650793650794</v>
      </c>
      <c r="F69" s="52">
        <v>9.1</v>
      </c>
      <c r="H69" s="59">
        <v>16.363636363636363</v>
      </c>
      <c r="I69" s="52">
        <v>15.9</v>
      </c>
    </row>
    <row r="70" spans="1:9" x14ac:dyDescent="0.25">
      <c r="A70" s="46" t="s">
        <v>109</v>
      </c>
      <c r="B70" s="51">
        <v>7.9903596588802372</v>
      </c>
      <c r="C70" s="52">
        <v>8.6999999999999993</v>
      </c>
      <c r="E70" s="59">
        <v>6.3492063492063489</v>
      </c>
      <c r="F70" s="52">
        <v>9.1</v>
      </c>
      <c r="H70" s="59">
        <v>10.303030303030303</v>
      </c>
      <c r="I70" s="52">
        <v>9.1999999999999993</v>
      </c>
    </row>
    <row r="71" spans="1:9" x14ac:dyDescent="0.25">
      <c r="A71" s="46" t="s">
        <v>110</v>
      </c>
      <c r="B71" s="51">
        <v>3.1701890989988879</v>
      </c>
      <c r="C71" s="52">
        <v>3.6118980169971673</v>
      </c>
      <c r="E71" s="59">
        <v>4.1269841269841265</v>
      </c>
      <c r="F71" s="52">
        <v>5.5</v>
      </c>
      <c r="H71" s="59">
        <v>4.2424242424242431</v>
      </c>
      <c r="I71" s="52">
        <v>4.0999999999999996</v>
      </c>
    </row>
    <row r="72" spans="1:9" x14ac:dyDescent="0.25">
      <c r="A72" s="46" t="s">
        <v>111</v>
      </c>
      <c r="B72" s="51">
        <v>3.9673711531331111</v>
      </c>
      <c r="C72" s="52">
        <v>4.0899433427762037</v>
      </c>
      <c r="E72" s="59">
        <v>4.1269841269841265</v>
      </c>
      <c r="F72" s="52">
        <v>5.2</v>
      </c>
      <c r="H72" s="59">
        <v>4.8484848484848486</v>
      </c>
      <c r="I72" s="52">
        <v>3.608247422680412</v>
      </c>
    </row>
    <row r="73" spans="1:9" ht="23.25" thickBot="1" x14ac:dyDescent="0.3">
      <c r="A73" s="48" t="s">
        <v>121</v>
      </c>
      <c r="B73" s="53">
        <v>54.078605858361136</v>
      </c>
      <c r="C73" s="54">
        <v>55.6</v>
      </c>
      <c r="E73" s="60">
        <v>54.603174603174601</v>
      </c>
      <c r="F73" s="54">
        <v>53.4</v>
      </c>
      <c r="H73" s="60">
        <v>36.363636363636367</v>
      </c>
      <c r="I73" s="54">
        <v>42.6</v>
      </c>
    </row>
    <row r="74" spans="1:9" x14ac:dyDescent="0.25">
      <c r="B74" s="55" t="s">
        <v>132</v>
      </c>
      <c r="C74" s="55" t="s">
        <v>301</v>
      </c>
      <c r="E74" s="55" t="s">
        <v>143</v>
      </c>
      <c r="F74" s="55" t="s">
        <v>303</v>
      </c>
      <c r="H74" s="55" t="s">
        <v>145</v>
      </c>
      <c r="I74" s="55" t="s">
        <v>302</v>
      </c>
    </row>
    <row r="75" spans="1:9" ht="26.25" thickBot="1" x14ac:dyDescent="0.3">
      <c r="A75" s="41" t="s">
        <v>123</v>
      </c>
    </row>
    <row r="76" spans="1:9" x14ac:dyDescent="0.25">
      <c r="A76" s="42" t="s">
        <v>124</v>
      </c>
      <c r="B76" s="49">
        <v>15.37645811240721</v>
      </c>
      <c r="C76" s="56"/>
      <c r="E76" s="58">
        <v>28.085106382978726</v>
      </c>
      <c r="F76" s="56"/>
      <c r="H76" s="58">
        <v>15.827338129496402</v>
      </c>
      <c r="I76" s="56"/>
    </row>
    <row r="77" spans="1:9" ht="15.75" thickBot="1" x14ac:dyDescent="0.3">
      <c r="A77" s="44" t="s">
        <v>125</v>
      </c>
      <c r="B77" s="53">
        <v>84.623541887592793</v>
      </c>
      <c r="C77" s="57"/>
      <c r="E77" s="60">
        <v>71.914893617021278</v>
      </c>
      <c r="F77" s="57"/>
      <c r="H77" s="60">
        <v>84.172661870503589</v>
      </c>
      <c r="I77" s="57"/>
    </row>
    <row r="78" spans="1:9" x14ac:dyDescent="0.25">
      <c r="B78" s="55" t="s">
        <v>133</v>
      </c>
      <c r="E78" s="55" t="s">
        <v>144</v>
      </c>
      <c r="H78" s="55" t="s">
        <v>155</v>
      </c>
    </row>
    <row r="82" spans="1:11" ht="77.25" customHeight="1" thickBot="1" x14ac:dyDescent="0.3">
      <c r="B82" s="218" t="s">
        <v>156</v>
      </c>
      <c r="C82" s="218"/>
      <c r="D82" s="218"/>
      <c r="E82" s="218"/>
      <c r="F82" s="218"/>
      <c r="G82" s="218"/>
      <c r="H82" s="218"/>
      <c r="I82" s="218"/>
      <c r="J82" s="218"/>
      <c r="K82" s="218"/>
    </row>
    <row r="83" spans="1:11" ht="60.75" thickBot="1" x14ac:dyDescent="0.3">
      <c r="A83" s="55"/>
      <c r="B83" s="138" t="s">
        <v>95</v>
      </c>
      <c r="C83" s="161" t="s">
        <v>157</v>
      </c>
      <c r="D83" s="55"/>
      <c r="E83" s="162" t="s">
        <v>158</v>
      </c>
      <c r="F83" s="162" t="s">
        <v>159</v>
      </c>
      <c r="G83" s="55"/>
      <c r="H83" s="162" t="s">
        <v>160</v>
      </c>
      <c r="I83" s="162" t="s">
        <v>161</v>
      </c>
      <c r="J83" s="162" t="s">
        <v>162</v>
      </c>
      <c r="K83" s="163" t="s">
        <v>163</v>
      </c>
    </row>
    <row r="84" spans="1:11" x14ac:dyDescent="0.25">
      <c r="A84" s="195" t="s">
        <v>27</v>
      </c>
      <c r="B84" s="172" t="s">
        <v>164</v>
      </c>
      <c r="C84" s="140">
        <v>24.451553930530199</v>
      </c>
      <c r="D84" s="164"/>
      <c r="E84" s="140">
        <v>16.862829017761609</v>
      </c>
      <c r="F84" s="140">
        <v>5.0873700508737008</v>
      </c>
      <c r="G84" s="164"/>
      <c r="H84" s="140">
        <v>7.398409893992933</v>
      </c>
      <c r="I84" s="140">
        <v>15.87688219663419</v>
      </c>
      <c r="J84" s="140">
        <v>10.277359707589765</v>
      </c>
      <c r="K84" s="139">
        <v>0.58115400581154009</v>
      </c>
    </row>
    <row r="85" spans="1:11" x14ac:dyDescent="0.25">
      <c r="A85" s="196"/>
      <c r="B85" s="173" t="s">
        <v>165</v>
      </c>
      <c r="C85" s="142">
        <v>34.460694698354658</v>
      </c>
      <c r="D85" s="165"/>
      <c r="E85" s="142">
        <v>29.424352664241386</v>
      </c>
      <c r="F85" s="142">
        <v>33.443928334439285</v>
      </c>
      <c r="G85" s="165"/>
      <c r="H85" s="142">
        <v>29.151943462897528</v>
      </c>
      <c r="I85" s="142">
        <v>33.015943312666074</v>
      </c>
      <c r="J85" s="142">
        <v>29.757041496452374</v>
      </c>
      <c r="K85" s="141">
        <v>11.33250311332503</v>
      </c>
    </row>
    <row r="86" spans="1:11" ht="15.75" thickBot="1" x14ac:dyDescent="0.3">
      <c r="A86" s="197"/>
      <c r="B86" s="174" t="s">
        <v>166</v>
      </c>
      <c r="C86" s="144">
        <v>41.087751371115175</v>
      </c>
      <c r="D86" s="165"/>
      <c r="E86" s="144">
        <v>53.712818317997005</v>
      </c>
      <c r="F86" s="144">
        <v>61.468701614687014</v>
      </c>
      <c r="G86" s="165"/>
      <c r="H86" s="144">
        <v>63.449646643109539</v>
      </c>
      <c r="I86" s="144">
        <v>51.107174490699734</v>
      </c>
      <c r="J86" s="144">
        <v>59.965598795957867</v>
      </c>
      <c r="K86" s="143">
        <v>88.086342880863427</v>
      </c>
    </row>
    <row r="87" spans="1:11" ht="15.75" thickBot="1" x14ac:dyDescent="0.3">
      <c r="A87" s="175" t="s">
        <v>167</v>
      </c>
      <c r="B87" s="158" t="s">
        <v>167</v>
      </c>
      <c r="C87" s="166">
        <v>4376</v>
      </c>
      <c r="D87" s="165"/>
      <c r="E87" s="166">
        <v>4673</v>
      </c>
      <c r="F87" s="166">
        <v>4521</v>
      </c>
      <c r="G87" s="165"/>
      <c r="H87" s="166">
        <v>4528</v>
      </c>
      <c r="I87" s="166">
        <v>4516</v>
      </c>
      <c r="J87" s="166">
        <v>4651</v>
      </c>
      <c r="K87" s="167">
        <v>4818</v>
      </c>
    </row>
    <row r="88" spans="1:11" x14ac:dyDescent="0.25">
      <c r="A88" s="195" t="s">
        <v>96</v>
      </c>
      <c r="B88" s="172" t="s">
        <v>164</v>
      </c>
      <c r="C88" s="159">
        <v>27.165354330708663</v>
      </c>
      <c r="D88" s="165"/>
      <c r="E88" s="140">
        <v>8.3636363636363633</v>
      </c>
      <c r="F88" s="140">
        <v>7.2992700729926998</v>
      </c>
      <c r="G88" s="165"/>
      <c r="H88" s="140">
        <v>9.8901098901098905</v>
      </c>
      <c r="I88" s="159">
        <v>24.723247232472325</v>
      </c>
      <c r="J88" s="159">
        <v>18.315018315018314</v>
      </c>
      <c r="K88" s="139">
        <v>1.3888888888888888</v>
      </c>
    </row>
    <row r="89" spans="1:11" x14ac:dyDescent="0.25">
      <c r="A89" s="196"/>
      <c r="B89" s="173" t="s">
        <v>165</v>
      </c>
      <c r="C89" s="142">
        <v>28.346456692913385</v>
      </c>
      <c r="D89" s="165"/>
      <c r="E89" s="142">
        <v>20.363636363636363</v>
      </c>
      <c r="F89" s="142">
        <v>33.211678832116789</v>
      </c>
      <c r="G89" s="165"/>
      <c r="H89" s="142">
        <v>23.443223443223442</v>
      </c>
      <c r="I89" s="142">
        <v>26.568265682656829</v>
      </c>
      <c r="J89" s="142">
        <v>31.868131868131865</v>
      </c>
      <c r="K89" s="141">
        <v>11.458333333333332</v>
      </c>
    </row>
    <row r="90" spans="1:11" ht="15.75" thickBot="1" x14ac:dyDescent="0.3">
      <c r="A90" s="197"/>
      <c r="B90" s="174" t="s">
        <v>166</v>
      </c>
      <c r="C90" s="144">
        <v>44.488188976377948</v>
      </c>
      <c r="D90" s="165"/>
      <c r="E90" s="144">
        <v>71.27272727272728</v>
      </c>
      <c r="F90" s="160">
        <v>59.489051094890513</v>
      </c>
      <c r="G90" s="165"/>
      <c r="H90" s="144">
        <v>66.666666666666657</v>
      </c>
      <c r="I90" s="144">
        <v>48.708487084870846</v>
      </c>
      <c r="J90" s="144">
        <v>49.816849816849818</v>
      </c>
      <c r="K90" s="143">
        <v>87.152777777777786</v>
      </c>
    </row>
    <row r="91" spans="1:11" ht="15.75" thickBot="1" x14ac:dyDescent="0.3">
      <c r="A91" s="175" t="s">
        <v>167</v>
      </c>
      <c r="B91" s="158" t="s">
        <v>167</v>
      </c>
      <c r="C91" s="166">
        <v>254</v>
      </c>
      <c r="D91" s="165"/>
      <c r="E91" s="166">
        <v>275</v>
      </c>
      <c r="F91" s="166">
        <v>274</v>
      </c>
      <c r="G91" s="165"/>
      <c r="H91" s="166">
        <v>273</v>
      </c>
      <c r="I91" s="166">
        <v>271</v>
      </c>
      <c r="J91" s="166">
        <v>273</v>
      </c>
      <c r="K91" s="167">
        <v>288</v>
      </c>
    </row>
    <row r="92" spans="1:11" x14ac:dyDescent="0.25">
      <c r="A92" s="195" t="s">
        <v>97</v>
      </c>
      <c r="B92" s="172" t="s">
        <v>164</v>
      </c>
      <c r="C92" s="159">
        <v>31.788079470198678</v>
      </c>
      <c r="D92" s="165"/>
      <c r="E92" s="159">
        <v>21.29032258064516</v>
      </c>
      <c r="F92" s="140">
        <v>5.3691275167785237</v>
      </c>
      <c r="G92" s="165"/>
      <c r="H92" s="140">
        <v>4.7945205479452051</v>
      </c>
      <c r="I92" s="159">
        <v>17.307692307692307</v>
      </c>
      <c r="J92" s="140">
        <v>9.2105263157894726</v>
      </c>
      <c r="K92" s="139">
        <v>0.6211180124223602</v>
      </c>
    </row>
    <row r="93" spans="1:11" x14ac:dyDescent="0.25">
      <c r="A93" s="196"/>
      <c r="B93" s="173" t="s">
        <v>165</v>
      </c>
      <c r="C93" s="142">
        <v>33.774834437086092</v>
      </c>
      <c r="D93" s="165"/>
      <c r="E93" s="142">
        <v>36.129032258064512</v>
      </c>
      <c r="F93" s="142">
        <v>36.241610738255034</v>
      </c>
      <c r="G93" s="165"/>
      <c r="H93" s="142">
        <v>17.123287671232877</v>
      </c>
      <c r="I93" s="142">
        <v>32.051282051282051</v>
      </c>
      <c r="J93" s="142">
        <v>26.973684210526315</v>
      </c>
      <c r="K93" s="141">
        <v>7.4534161490683228</v>
      </c>
    </row>
    <row r="94" spans="1:11" ht="15.75" thickBot="1" x14ac:dyDescent="0.3">
      <c r="A94" s="197"/>
      <c r="B94" s="174" t="s">
        <v>166</v>
      </c>
      <c r="C94" s="144">
        <v>34.437086092715234</v>
      </c>
      <c r="D94" s="165"/>
      <c r="E94" s="144">
        <v>42.58064516129032</v>
      </c>
      <c r="F94" s="144">
        <v>58.389261744966447</v>
      </c>
      <c r="G94" s="165"/>
      <c r="H94" s="144">
        <v>78.082191780821915</v>
      </c>
      <c r="I94" s="144">
        <v>50.641025641025635</v>
      </c>
      <c r="J94" s="144">
        <v>63.815789473684212</v>
      </c>
      <c r="K94" s="143">
        <v>91.925465838509311</v>
      </c>
    </row>
    <row r="95" spans="1:11" ht="15.75" thickBot="1" x14ac:dyDescent="0.3">
      <c r="A95" s="176" t="s">
        <v>167</v>
      </c>
      <c r="B95" s="168" t="s">
        <v>167</v>
      </c>
      <c r="C95" s="169">
        <v>151</v>
      </c>
      <c r="D95" s="170"/>
      <c r="E95" s="169">
        <v>155</v>
      </c>
      <c r="F95" s="169">
        <v>149</v>
      </c>
      <c r="G95" s="170"/>
      <c r="H95" s="169">
        <v>146</v>
      </c>
      <c r="I95" s="169">
        <v>156</v>
      </c>
      <c r="J95" s="169">
        <v>152</v>
      </c>
      <c r="K95" s="171">
        <v>161</v>
      </c>
    </row>
    <row r="98" spans="1:1" x14ac:dyDescent="0.25">
      <c r="A98" t="s">
        <v>282</v>
      </c>
    </row>
  </sheetData>
  <mergeCells count="8">
    <mergeCell ref="A92:A94"/>
    <mergeCell ref="B14:C14"/>
    <mergeCell ref="E14:F14"/>
    <mergeCell ref="H14:I14"/>
    <mergeCell ref="A84:A86"/>
    <mergeCell ref="A88:A90"/>
    <mergeCell ref="A4:H6"/>
    <mergeCell ref="B82:K82"/>
  </mergeCells>
  <hyperlinks>
    <hyperlink ref="A18" location="'Q32'!A1" display="Encerrou definitivamente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L82"/>
  <sheetViews>
    <sheetView workbookViewId="0">
      <selection activeCell="G15" sqref="G15"/>
    </sheetView>
  </sheetViews>
  <sheetFormatPr defaultRowHeight="15" x14ac:dyDescent="0.25"/>
  <cols>
    <col min="1" max="5" width="17.140625" customWidth="1"/>
    <col min="6" max="6" width="7.7109375" customWidth="1"/>
    <col min="7" max="7" width="20.85546875" customWidth="1"/>
    <col min="8" max="8" width="13" customWidth="1"/>
  </cols>
  <sheetData>
    <row r="2" spans="1:38" x14ac:dyDescent="0.25">
      <c r="A2" s="62" t="s">
        <v>21</v>
      </c>
      <c r="B2" s="10"/>
      <c r="C2" s="11"/>
    </row>
    <row r="3" spans="1:38" x14ac:dyDescent="0.25">
      <c r="A3" s="12" t="s">
        <v>22</v>
      </c>
      <c r="B3" s="13"/>
      <c r="C3" s="13"/>
      <c r="G3" s="119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</row>
    <row r="4" spans="1:38" x14ac:dyDescent="0.25">
      <c r="A4" s="12"/>
      <c r="B4" s="13"/>
      <c r="C4" s="13"/>
    </row>
    <row r="5" spans="1:38" x14ac:dyDescent="0.25">
      <c r="A5" s="199" t="s">
        <v>23</v>
      </c>
      <c r="B5" s="201" t="s">
        <v>24</v>
      </c>
      <c r="C5" s="202"/>
    </row>
    <row r="6" spans="1:38" x14ac:dyDescent="0.25">
      <c r="A6" s="200"/>
      <c r="B6" s="14" t="s">
        <v>25</v>
      </c>
      <c r="C6" s="15" t="s">
        <v>26</v>
      </c>
    </row>
    <row r="7" spans="1:38" x14ac:dyDescent="0.25">
      <c r="A7" s="16" t="s">
        <v>27</v>
      </c>
      <c r="B7" s="17">
        <v>345584.47244500002</v>
      </c>
      <c r="C7" s="18">
        <f>B7/B$7*100</f>
        <v>100</v>
      </c>
    </row>
    <row r="8" spans="1:38" x14ac:dyDescent="0.25">
      <c r="A8" s="19" t="s">
        <v>28</v>
      </c>
      <c r="B8" s="20"/>
      <c r="C8" s="20"/>
    </row>
    <row r="9" spans="1:38" x14ac:dyDescent="0.25">
      <c r="A9" s="16" t="s">
        <v>29</v>
      </c>
      <c r="B9" s="17">
        <v>79000.740195999999</v>
      </c>
      <c r="C9" s="18">
        <f t="shared" ref="C9:C12" si="0">B9/B$7*100</f>
        <v>22.860037558132191</v>
      </c>
    </row>
    <row r="10" spans="1:38" x14ac:dyDescent="0.25">
      <c r="A10" s="16" t="s">
        <v>30</v>
      </c>
      <c r="B10" s="17">
        <v>64134.250737999995</v>
      </c>
      <c r="C10" s="18">
        <f t="shared" si="0"/>
        <v>18.558198024422815</v>
      </c>
    </row>
    <row r="11" spans="1:38" x14ac:dyDescent="0.25">
      <c r="A11" s="16" t="s">
        <v>31</v>
      </c>
      <c r="B11" s="17">
        <v>44080.855129000003</v>
      </c>
      <c r="C11" s="18">
        <f t="shared" si="0"/>
        <v>12.755450155827097</v>
      </c>
    </row>
    <row r="12" spans="1:38" x14ac:dyDescent="0.25">
      <c r="A12" s="16" t="s">
        <v>32</v>
      </c>
      <c r="B12" s="17">
        <v>158368.62638199999</v>
      </c>
      <c r="C12" s="18">
        <f t="shared" si="0"/>
        <v>45.826314261617888</v>
      </c>
    </row>
    <row r="13" spans="1:38" x14ac:dyDescent="0.25">
      <c r="A13" s="19" t="s">
        <v>83</v>
      </c>
      <c r="B13" s="20"/>
      <c r="C13" s="20"/>
    </row>
    <row r="14" spans="1:38" x14ac:dyDescent="0.25">
      <c r="A14" s="40" t="s">
        <v>84</v>
      </c>
      <c r="B14" s="17">
        <v>7160.4572330000001</v>
      </c>
      <c r="C14" s="18">
        <f t="shared" ref="C14:C23" si="1">B14/B$7*100</f>
        <v>2.0719846532281889</v>
      </c>
    </row>
    <row r="15" spans="1:38" x14ac:dyDescent="0.25">
      <c r="A15" s="40" t="s">
        <v>85</v>
      </c>
      <c r="B15" s="17">
        <v>30366.538221000003</v>
      </c>
      <c r="C15" s="18">
        <f t="shared" si="1"/>
        <v>8.7870088624519607</v>
      </c>
    </row>
    <row r="16" spans="1:38" x14ac:dyDescent="0.25">
      <c r="A16" s="40" t="s">
        <v>86</v>
      </c>
      <c r="B16" s="17">
        <v>2083.8523409999998</v>
      </c>
      <c r="C16" s="18">
        <f t="shared" si="1"/>
        <v>0.60299362591635142</v>
      </c>
    </row>
    <row r="17" spans="1:3" ht="33.75" x14ac:dyDescent="0.25">
      <c r="A17" s="40" t="s">
        <v>87</v>
      </c>
      <c r="B17" s="17">
        <v>25355.281112000001</v>
      </c>
      <c r="C17" s="18">
        <f t="shared" si="1"/>
        <v>7.336927186748909</v>
      </c>
    </row>
    <row r="18" spans="1:3" ht="33.75" x14ac:dyDescent="0.25">
      <c r="A18" s="40" t="s">
        <v>88</v>
      </c>
      <c r="B18" s="17">
        <v>80132.699871000004</v>
      </c>
      <c r="C18" s="18">
        <f t="shared" si="1"/>
        <v>23.187586902867334</v>
      </c>
    </row>
    <row r="19" spans="1:3" ht="22.5" x14ac:dyDescent="0.25">
      <c r="A19" s="40" t="s">
        <v>89</v>
      </c>
      <c r="B19" s="17">
        <v>8199.6655420000006</v>
      </c>
      <c r="C19" s="18">
        <f t="shared" si="1"/>
        <v>2.3726950125934785</v>
      </c>
    </row>
    <row r="20" spans="1:3" ht="22.5" x14ac:dyDescent="0.25">
      <c r="A20" s="40" t="s">
        <v>90</v>
      </c>
      <c r="B20" s="17">
        <v>44150.04075</v>
      </c>
      <c r="C20" s="18">
        <f t="shared" si="1"/>
        <v>12.775470042863834</v>
      </c>
    </row>
    <row r="21" spans="1:3" ht="33.75" x14ac:dyDescent="0.25">
      <c r="A21" s="40" t="s">
        <v>91</v>
      </c>
      <c r="B21" s="17">
        <v>36745.399376000001</v>
      </c>
      <c r="C21" s="18">
        <f t="shared" si="1"/>
        <v>10.632827081618389</v>
      </c>
    </row>
    <row r="22" spans="1:3" ht="22.5" x14ac:dyDescent="0.25">
      <c r="A22" s="40" t="s">
        <v>92</v>
      </c>
      <c r="B22" s="17">
        <v>8554.6849000000002</v>
      </c>
      <c r="C22" s="18">
        <f t="shared" si="1"/>
        <v>2.4754251368633131</v>
      </c>
    </row>
    <row r="23" spans="1:3" ht="22.5" x14ac:dyDescent="0.25">
      <c r="A23" s="40" t="s">
        <v>93</v>
      </c>
      <c r="B23" s="17">
        <v>102835.853099</v>
      </c>
      <c r="C23" s="18">
        <f t="shared" si="1"/>
        <v>29.757081494848237</v>
      </c>
    </row>
    <row r="24" spans="1:3" x14ac:dyDescent="0.25">
      <c r="A24" s="19" t="s">
        <v>33</v>
      </c>
      <c r="B24" s="20"/>
      <c r="C24" s="20"/>
    </row>
    <row r="25" spans="1:3" x14ac:dyDescent="0.25">
      <c r="A25" s="16" t="s">
        <v>34</v>
      </c>
      <c r="B25" s="17">
        <v>98597.792163000006</v>
      </c>
      <c r="C25" s="18">
        <f t="shared" ref="C25:C31" si="2">B25/B$7*100</f>
        <v>28.530735615933061</v>
      </c>
    </row>
    <row r="26" spans="1:3" x14ac:dyDescent="0.25">
      <c r="A26" s="26" t="s">
        <v>35</v>
      </c>
      <c r="B26" s="27">
        <v>35444.053244000002</v>
      </c>
      <c r="C26" s="28">
        <f t="shared" si="2"/>
        <v>10.256263249686643</v>
      </c>
    </row>
    <row r="27" spans="1:3" ht="21" x14ac:dyDescent="0.25">
      <c r="A27" s="16" t="s">
        <v>36</v>
      </c>
      <c r="B27" s="17">
        <v>179791.71887899999</v>
      </c>
      <c r="C27" s="18">
        <f t="shared" si="2"/>
        <v>52.025404268594258</v>
      </c>
    </row>
    <row r="28" spans="1:3" x14ac:dyDescent="0.25">
      <c r="A28" s="16" t="s">
        <v>37</v>
      </c>
      <c r="B28" s="17">
        <v>13804.151999000002</v>
      </c>
      <c r="C28" s="18">
        <f t="shared" si="2"/>
        <v>3.9944364112588828</v>
      </c>
    </row>
    <row r="29" spans="1:3" x14ac:dyDescent="0.25">
      <c r="A29" s="16" t="s">
        <v>38</v>
      </c>
      <c r="B29" s="17">
        <v>12974.143276999999</v>
      </c>
      <c r="C29" s="18">
        <f t="shared" si="2"/>
        <v>3.7542610595922654</v>
      </c>
    </row>
    <row r="30" spans="1:3" ht="21" x14ac:dyDescent="0.25">
      <c r="A30" s="16" t="s">
        <v>39</v>
      </c>
      <c r="B30" s="17">
        <v>1783.342705</v>
      </c>
      <c r="C30" s="18">
        <f t="shared" si="2"/>
        <v>0.51603669932937168</v>
      </c>
    </row>
    <row r="31" spans="1:3" ht="21.75" thickBot="1" x14ac:dyDescent="0.3">
      <c r="A31" s="21" t="s">
        <v>40</v>
      </c>
      <c r="B31" s="22">
        <v>3189.2701780000002</v>
      </c>
      <c r="C31" s="23">
        <f t="shared" si="2"/>
        <v>0.92286269560550771</v>
      </c>
    </row>
    <row r="32" spans="1:3" ht="15.75" thickTop="1" x14ac:dyDescent="0.25">
      <c r="A32" s="24" t="s">
        <v>41</v>
      </c>
      <c r="B32" s="25"/>
      <c r="C32" s="25"/>
    </row>
    <row r="34" spans="1:8" x14ac:dyDescent="0.25">
      <c r="A34" s="12" t="s">
        <v>42</v>
      </c>
      <c r="B34" s="29"/>
      <c r="C34" s="29"/>
      <c r="D34" s="13"/>
      <c r="E34" s="13"/>
      <c r="F34" s="13"/>
      <c r="G34" s="13"/>
      <c r="H34" s="25"/>
    </row>
    <row r="35" spans="1:8" x14ac:dyDescent="0.25">
      <c r="A35" s="30"/>
      <c r="B35" s="13"/>
      <c r="C35" s="13"/>
      <c r="D35" s="13"/>
      <c r="E35" s="13"/>
      <c r="F35" s="13"/>
      <c r="G35" s="13"/>
      <c r="H35" s="25"/>
    </row>
    <row r="36" spans="1:8" ht="19.5" customHeight="1" x14ac:dyDescent="0.25">
      <c r="A36" s="203" t="s">
        <v>23</v>
      </c>
      <c r="B36" s="206" t="s">
        <v>43</v>
      </c>
      <c r="C36" s="207"/>
      <c r="D36" s="206" t="s">
        <v>44</v>
      </c>
      <c r="E36" s="207"/>
      <c r="F36" s="206" t="s">
        <v>45</v>
      </c>
      <c r="G36" s="207"/>
      <c r="H36" s="213" t="s">
        <v>46</v>
      </c>
    </row>
    <row r="37" spans="1:8" x14ac:dyDescent="0.25">
      <c r="A37" s="204"/>
      <c r="B37" s="215" t="s">
        <v>24</v>
      </c>
      <c r="C37" s="216"/>
      <c r="D37" s="215" t="s">
        <v>24</v>
      </c>
      <c r="E37" s="216"/>
      <c r="F37" s="215" t="s">
        <v>24</v>
      </c>
      <c r="G37" s="216"/>
      <c r="H37" s="214"/>
    </row>
    <row r="38" spans="1:8" x14ac:dyDescent="0.25">
      <c r="A38" s="205"/>
      <c r="B38" s="31" t="s">
        <v>25</v>
      </c>
      <c r="C38" s="31" t="s">
        <v>26</v>
      </c>
      <c r="D38" s="31" t="s">
        <v>25</v>
      </c>
      <c r="E38" s="31" t="s">
        <v>26</v>
      </c>
      <c r="F38" s="31" t="s">
        <v>25</v>
      </c>
      <c r="G38" s="31" t="s">
        <v>26</v>
      </c>
      <c r="H38" s="32" t="s">
        <v>25</v>
      </c>
    </row>
    <row r="39" spans="1:8" x14ac:dyDescent="0.25">
      <c r="A39" s="16" t="s">
        <v>27</v>
      </c>
      <c r="B39" s="17">
        <v>61910.268881999997</v>
      </c>
      <c r="C39" s="18">
        <v>17.914655842025155</v>
      </c>
      <c r="D39" s="17">
        <v>172517.794887</v>
      </c>
      <c r="E39" s="18">
        <v>49.92058632335003</v>
      </c>
      <c r="F39" s="17">
        <v>111156.40867600001</v>
      </c>
      <c r="G39" s="18">
        <v>32.16475783462483</v>
      </c>
      <c r="H39" s="17">
        <v>345584.47244499996</v>
      </c>
    </row>
    <row r="40" spans="1:8" x14ac:dyDescent="0.25">
      <c r="A40" s="19" t="s">
        <v>33</v>
      </c>
      <c r="B40" s="20"/>
      <c r="C40" s="20"/>
      <c r="D40" s="20"/>
      <c r="E40" s="20"/>
      <c r="F40" s="20"/>
      <c r="G40" s="20"/>
      <c r="H40" s="20"/>
    </row>
    <row r="41" spans="1:8" x14ac:dyDescent="0.25">
      <c r="A41" s="16" t="s">
        <v>34</v>
      </c>
      <c r="B41" s="17">
        <v>15281.009478</v>
      </c>
      <c r="C41" s="18">
        <f t="shared" ref="C41:C47" si="3">B41/H41*100</f>
        <v>15.498328251344335</v>
      </c>
      <c r="D41" s="17">
        <v>53142.323303999998</v>
      </c>
      <c r="E41" s="18">
        <f t="shared" ref="E41:E47" si="4">D41/H41*100</f>
        <v>53.898086496851896</v>
      </c>
      <c r="F41" s="17">
        <v>30174.459381000001</v>
      </c>
      <c r="G41" s="18">
        <f t="shared" ref="G41:G47" si="5">F41/H41*100</f>
        <v>30.603585251803768</v>
      </c>
      <c r="H41" s="17">
        <f t="shared" ref="H41:H47" si="6">B41+D41+F41</f>
        <v>98597.792163000006</v>
      </c>
    </row>
    <row r="42" spans="1:8" x14ac:dyDescent="0.25">
      <c r="A42" s="26" t="s">
        <v>35</v>
      </c>
      <c r="B42" s="27">
        <v>1941.665632</v>
      </c>
      <c r="C42" s="28">
        <f t="shared" si="3"/>
        <v>5.4781139691710816</v>
      </c>
      <c r="D42" s="27">
        <v>20417.052895000001</v>
      </c>
      <c r="E42" s="28">
        <f t="shared" si="4"/>
        <v>57.603606321340287</v>
      </c>
      <c r="F42" s="27">
        <v>13085.334717</v>
      </c>
      <c r="G42" s="28">
        <f t="shared" si="5"/>
        <v>36.91827970948863</v>
      </c>
      <c r="H42" s="27">
        <f t="shared" si="6"/>
        <v>35444.053244000002</v>
      </c>
    </row>
    <row r="43" spans="1:8" ht="21" x14ac:dyDescent="0.25">
      <c r="A43" s="16" t="s">
        <v>36</v>
      </c>
      <c r="B43" s="17">
        <v>43098.797189999997</v>
      </c>
      <c r="C43" s="18">
        <f t="shared" si="3"/>
        <v>23.971514071237916</v>
      </c>
      <c r="D43" s="17">
        <v>72680.674054999996</v>
      </c>
      <c r="E43" s="18">
        <f t="shared" si="4"/>
        <v>40.424928638628884</v>
      </c>
      <c r="F43" s="17">
        <v>64012.247633999999</v>
      </c>
      <c r="G43" s="18">
        <f t="shared" si="5"/>
        <v>35.603557290133203</v>
      </c>
      <c r="H43" s="17">
        <f t="shared" si="6"/>
        <v>179791.71887899999</v>
      </c>
    </row>
    <row r="44" spans="1:8" x14ac:dyDescent="0.25">
      <c r="A44" s="16" t="s">
        <v>37</v>
      </c>
      <c r="B44" s="17">
        <v>1050.673972</v>
      </c>
      <c r="C44" s="18">
        <f t="shared" si="3"/>
        <v>7.6112895024345786</v>
      </c>
      <c r="D44" s="17">
        <v>11477.126687</v>
      </c>
      <c r="E44" s="18">
        <f t="shared" si="4"/>
        <v>83.142569625656293</v>
      </c>
      <c r="F44" s="17">
        <v>1276.3513399999999</v>
      </c>
      <c r="G44" s="18">
        <f t="shared" si="5"/>
        <v>9.2461408719091285</v>
      </c>
      <c r="H44" s="17">
        <f t="shared" si="6"/>
        <v>13804.151999</v>
      </c>
    </row>
    <row r="45" spans="1:8" x14ac:dyDescent="0.25">
      <c r="A45" s="16" t="s">
        <v>38</v>
      </c>
      <c r="B45" s="17">
        <v>250.18510800000001</v>
      </c>
      <c r="C45" s="18">
        <f t="shared" si="3"/>
        <v>1.9283362504830464</v>
      </c>
      <c r="D45" s="17">
        <v>10715.620563</v>
      </c>
      <c r="E45" s="18">
        <f t="shared" si="4"/>
        <v>82.592124460319397</v>
      </c>
      <c r="F45" s="17">
        <v>2008.3376060000001</v>
      </c>
      <c r="G45" s="18">
        <f t="shared" si="5"/>
        <v>15.47953928919757</v>
      </c>
      <c r="H45" s="17">
        <f t="shared" si="6"/>
        <v>12974.143276999999</v>
      </c>
    </row>
    <row r="46" spans="1:8" ht="21" x14ac:dyDescent="0.25">
      <c r="A46" s="16" t="s">
        <v>39</v>
      </c>
      <c r="B46" s="17">
        <v>33.937502000000002</v>
      </c>
      <c r="C46" s="18">
        <f t="shared" si="3"/>
        <v>1.903027494650839</v>
      </c>
      <c r="D46" s="17">
        <v>1586.554367</v>
      </c>
      <c r="E46" s="18">
        <f t="shared" si="4"/>
        <v>88.965197914665538</v>
      </c>
      <c r="F46" s="17">
        <v>162.85083599999999</v>
      </c>
      <c r="G46" s="18">
        <f t="shared" si="5"/>
        <v>9.131774590683623</v>
      </c>
      <c r="H46" s="17">
        <f t="shared" si="6"/>
        <v>1783.342705</v>
      </c>
    </row>
    <row r="47" spans="1:8" ht="21.75" thickBot="1" x14ac:dyDescent="0.3">
      <c r="A47" s="21" t="s">
        <v>40</v>
      </c>
      <c r="B47" s="22">
        <v>254</v>
      </c>
      <c r="C47" s="23">
        <f t="shared" si="3"/>
        <v>7.9642045303068079</v>
      </c>
      <c r="D47" s="22">
        <v>2498.4430160000002</v>
      </c>
      <c r="E47" s="23">
        <f t="shared" si="4"/>
        <v>78.339020420238597</v>
      </c>
      <c r="F47" s="22">
        <v>436.82716199999999</v>
      </c>
      <c r="G47" s="23">
        <f t="shared" si="5"/>
        <v>13.69677504945459</v>
      </c>
      <c r="H47" s="22">
        <f t="shared" si="6"/>
        <v>3189.2701780000002</v>
      </c>
    </row>
    <row r="48" spans="1:8" ht="15.75" thickTop="1" x14ac:dyDescent="0.25">
      <c r="A48" s="24" t="s">
        <v>41</v>
      </c>
      <c r="B48" s="24"/>
      <c r="C48" s="24"/>
      <c r="D48" s="25"/>
      <c r="E48" s="25"/>
      <c r="F48" s="25"/>
      <c r="G48" s="25"/>
      <c r="H48" s="25"/>
    </row>
    <row r="50" spans="1:10" x14ac:dyDescent="0.25">
      <c r="A50" s="12" t="s">
        <v>47</v>
      </c>
    </row>
    <row r="52" spans="1:10" x14ac:dyDescent="0.25">
      <c r="B52" s="33" t="s">
        <v>48</v>
      </c>
    </row>
    <row r="54" spans="1:10" ht="21.75" customHeight="1" x14ac:dyDescent="0.25">
      <c r="A54" s="209" t="s">
        <v>49</v>
      </c>
      <c r="B54" s="210"/>
      <c r="C54" s="211" t="s">
        <v>50</v>
      </c>
      <c r="D54" s="212"/>
      <c r="E54" s="212"/>
      <c r="F54" s="212"/>
      <c r="G54" s="212"/>
      <c r="H54" s="212"/>
      <c r="I54" s="212"/>
      <c r="J54" s="212"/>
    </row>
    <row r="55" spans="1:10" ht="21" x14ac:dyDescent="0.25">
      <c r="A55" s="34" t="s">
        <v>51</v>
      </c>
      <c r="B55" s="35" t="s">
        <v>52</v>
      </c>
      <c r="C55" s="36" t="s">
        <v>27</v>
      </c>
      <c r="D55" s="36" t="s">
        <v>34</v>
      </c>
      <c r="E55" s="116" t="s">
        <v>35</v>
      </c>
      <c r="F55" s="36" t="s">
        <v>53</v>
      </c>
      <c r="G55" s="36" t="s">
        <v>37</v>
      </c>
      <c r="H55" s="36" t="s">
        <v>38</v>
      </c>
      <c r="I55" s="36" t="s">
        <v>54</v>
      </c>
      <c r="J55" s="36" t="s">
        <v>55</v>
      </c>
    </row>
    <row r="56" spans="1:10" x14ac:dyDescent="0.25">
      <c r="A56" s="208" t="s">
        <v>27</v>
      </c>
      <c r="B56" s="208"/>
      <c r="C56" s="37">
        <v>172517.79488700017</v>
      </c>
      <c r="D56" s="37">
        <v>50120.494968999978</v>
      </c>
      <c r="E56" s="117">
        <v>26303.74315300001</v>
      </c>
      <c r="F56" s="37">
        <v>57832.182326999951</v>
      </c>
      <c r="G56" s="37">
        <v>12361.655858</v>
      </c>
      <c r="H56" s="37">
        <v>20289.330857000008</v>
      </c>
      <c r="I56" s="37">
        <v>2415.543201</v>
      </c>
      <c r="J56" s="37">
        <v>3194.8445219999999</v>
      </c>
    </row>
    <row r="57" spans="1:10" ht="31.5" x14ac:dyDescent="0.25">
      <c r="A57" s="16" t="s">
        <v>56</v>
      </c>
      <c r="B57" s="16" t="s">
        <v>57</v>
      </c>
      <c r="C57" s="38">
        <v>6606.9362179999998</v>
      </c>
      <c r="D57" s="38">
        <v>1331.56647</v>
      </c>
      <c r="E57" s="117">
        <v>3385.2807899999998</v>
      </c>
      <c r="F57" s="38">
        <v>939.01492399999995</v>
      </c>
      <c r="G57" s="38">
        <v>525.67609000000004</v>
      </c>
      <c r="H57" s="38">
        <v>85.693690000000004</v>
      </c>
      <c r="I57" s="38">
        <v>260.03812599999998</v>
      </c>
      <c r="J57" s="38">
        <v>79.666128</v>
      </c>
    </row>
    <row r="58" spans="1:10" ht="42" x14ac:dyDescent="0.25">
      <c r="A58" s="16" t="s">
        <v>58</v>
      </c>
      <c r="B58" s="16" t="s">
        <v>59</v>
      </c>
      <c r="C58" s="38">
        <v>11058.786029000001</v>
      </c>
      <c r="D58" s="38">
        <v>2699.3785809999999</v>
      </c>
      <c r="E58" s="117">
        <v>2709.1044579999998</v>
      </c>
      <c r="F58" s="38">
        <v>3509.571551</v>
      </c>
      <c r="G58" s="38">
        <v>434.077898</v>
      </c>
      <c r="H58" s="38">
        <v>1344.8545469999999</v>
      </c>
      <c r="I58" s="38">
        <v>95.610585</v>
      </c>
      <c r="J58" s="38">
        <v>266.18840899999998</v>
      </c>
    </row>
    <row r="59" spans="1:10" ht="21" x14ac:dyDescent="0.25">
      <c r="A59" s="16" t="s">
        <v>60</v>
      </c>
      <c r="B59" s="16" t="s">
        <v>61</v>
      </c>
      <c r="C59" s="38">
        <v>13227.718784000001</v>
      </c>
      <c r="D59" s="38">
        <v>2824.5136510000002</v>
      </c>
      <c r="E59" s="117">
        <v>2042.5089350000001</v>
      </c>
      <c r="F59" s="38">
        <v>5171.6614300000001</v>
      </c>
      <c r="G59" s="38">
        <v>1153.7743969999999</v>
      </c>
      <c r="H59" s="38">
        <v>1605.7731839999999</v>
      </c>
      <c r="I59" s="38">
        <v>98.992733999999999</v>
      </c>
      <c r="J59" s="38">
        <v>330.49445300000002</v>
      </c>
    </row>
    <row r="60" spans="1:10" ht="42" x14ac:dyDescent="0.25">
      <c r="A60" s="16" t="s">
        <v>62</v>
      </c>
      <c r="B60" s="16" t="s">
        <v>63</v>
      </c>
      <c r="C60" s="38">
        <v>15597.143599000001</v>
      </c>
      <c r="D60" s="38">
        <v>4131.2925310000001</v>
      </c>
      <c r="E60" s="117">
        <v>1417.487781</v>
      </c>
      <c r="F60" s="38">
        <v>3304.8324560000001</v>
      </c>
      <c r="G60" s="38">
        <v>3144.9549689999999</v>
      </c>
      <c r="H60" s="38">
        <v>2995.4422479999998</v>
      </c>
      <c r="I60" s="38">
        <v>190.774202</v>
      </c>
      <c r="J60" s="38">
        <v>412.35941200000002</v>
      </c>
    </row>
    <row r="61" spans="1:10" ht="42" x14ac:dyDescent="0.25">
      <c r="A61" s="16" t="s">
        <v>64</v>
      </c>
      <c r="B61" s="16" t="s">
        <v>65</v>
      </c>
      <c r="C61" s="38">
        <v>4547.1177429999998</v>
      </c>
      <c r="D61" s="38">
        <v>1188.3271830000001</v>
      </c>
      <c r="E61" s="117">
        <v>1089.3327690000001</v>
      </c>
      <c r="F61" s="38">
        <v>1908.15112</v>
      </c>
      <c r="G61" s="38">
        <v>215.71690000000001</v>
      </c>
      <c r="H61" s="38">
        <v>67.416183000000004</v>
      </c>
      <c r="I61" s="38">
        <v>4.3268180000000003</v>
      </c>
      <c r="J61" s="38">
        <v>73.846770000000006</v>
      </c>
    </row>
    <row r="62" spans="1:10" ht="42" x14ac:dyDescent="0.25">
      <c r="A62" s="16" t="s">
        <v>66</v>
      </c>
      <c r="B62" s="16" t="s">
        <v>67</v>
      </c>
      <c r="C62" s="38">
        <v>9403.0675549999996</v>
      </c>
      <c r="D62" s="38">
        <v>2851.840322</v>
      </c>
      <c r="E62" s="117">
        <v>741.44879700000001</v>
      </c>
      <c r="F62" s="38">
        <v>3655.2791699999998</v>
      </c>
      <c r="G62" s="38">
        <v>255.19706199999999</v>
      </c>
      <c r="H62" s="38">
        <v>1523.8093719999999</v>
      </c>
      <c r="I62" s="38">
        <v>282.23930000000001</v>
      </c>
      <c r="J62" s="38">
        <v>93.253532000000007</v>
      </c>
    </row>
    <row r="63" spans="1:10" ht="42" x14ac:dyDescent="0.25">
      <c r="A63" s="16" t="s">
        <v>68</v>
      </c>
      <c r="B63" s="16" t="s">
        <v>69</v>
      </c>
      <c r="C63" s="38">
        <v>675.77777800000001</v>
      </c>
      <c r="D63" s="38">
        <v>1</v>
      </c>
      <c r="E63" s="117">
        <v>670.77777800000001</v>
      </c>
      <c r="F63" s="38">
        <v>0</v>
      </c>
      <c r="G63" s="38">
        <v>4</v>
      </c>
      <c r="H63" s="38">
        <v>0</v>
      </c>
      <c r="I63" s="38">
        <v>0</v>
      </c>
      <c r="J63" s="38">
        <v>0</v>
      </c>
    </row>
    <row r="64" spans="1:10" ht="42" x14ac:dyDescent="0.25">
      <c r="A64" s="16" t="s">
        <v>70</v>
      </c>
      <c r="B64" s="16" t="s">
        <v>71</v>
      </c>
      <c r="C64" s="38">
        <v>6654.5636240000003</v>
      </c>
      <c r="D64" s="38">
        <v>2698.990464</v>
      </c>
      <c r="E64" s="117">
        <v>667.719154</v>
      </c>
      <c r="F64" s="38">
        <v>3093.3556739999999</v>
      </c>
      <c r="G64" s="38">
        <v>37.341419000000002</v>
      </c>
      <c r="H64" s="38">
        <v>51.018628</v>
      </c>
      <c r="I64" s="38">
        <v>68.138996000000006</v>
      </c>
      <c r="J64" s="38">
        <v>37.999288999999997</v>
      </c>
    </row>
    <row r="65" spans="1:10" ht="42" x14ac:dyDescent="0.25">
      <c r="A65" s="16" t="s">
        <v>72</v>
      </c>
      <c r="B65" s="16" t="s">
        <v>73</v>
      </c>
      <c r="C65" s="38">
        <v>980.85960299999999</v>
      </c>
      <c r="D65" s="38">
        <v>154.91234800000001</v>
      </c>
      <c r="E65" s="117">
        <v>574.03237000000001</v>
      </c>
      <c r="F65" s="38">
        <v>49.804913999999997</v>
      </c>
      <c r="G65" s="38">
        <v>11.09163</v>
      </c>
      <c r="H65" s="38">
        <v>77.407366999999994</v>
      </c>
      <c r="I65" s="38">
        <v>29.620740000000001</v>
      </c>
      <c r="J65" s="38">
        <v>83.990234000000001</v>
      </c>
    </row>
    <row r="66" spans="1:10" ht="52.5" x14ac:dyDescent="0.25">
      <c r="A66" s="16" t="s">
        <v>74</v>
      </c>
      <c r="B66" s="16" t="s">
        <v>75</v>
      </c>
      <c r="C66" s="38">
        <v>622.97158899999999</v>
      </c>
      <c r="D66" s="38">
        <v>1.6256109999999999</v>
      </c>
      <c r="E66" s="117">
        <v>569.61242700000003</v>
      </c>
      <c r="F66" s="38">
        <v>33.688769000000001</v>
      </c>
      <c r="G66" s="38">
        <v>6.2512220000000003</v>
      </c>
      <c r="H66" s="38">
        <v>11.793559999999999</v>
      </c>
      <c r="I66" s="38">
        <v>0</v>
      </c>
      <c r="J66" s="38">
        <v>0</v>
      </c>
    </row>
    <row r="68" spans="1:10" x14ac:dyDescent="0.25">
      <c r="B68" s="33" t="s">
        <v>76</v>
      </c>
    </row>
    <row r="70" spans="1:10" ht="33.75" customHeight="1" x14ac:dyDescent="0.25">
      <c r="A70" s="209" t="s">
        <v>49</v>
      </c>
      <c r="B70" s="210"/>
      <c r="C70" s="211" t="s">
        <v>50</v>
      </c>
      <c r="D70" s="212"/>
      <c r="E70" s="212"/>
      <c r="F70" s="212"/>
      <c r="G70" s="212"/>
      <c r="H70" s="212"/>
      <c r="I70" s="212"/>
      <c r="J70" s="212"/>
    </row>
    <row r="71" spans="1:10" ht="21" x14ac:dyDescent="0.25">
      <c r="A71" s="34" t="s">
        <v>51</v>
      </c>
      <c r="B71" s="35" t="s">
        <v>52</v>
      </c>
      <c r="C71" s="36" t="s">
        <v>27</v>
      </c>
      <c r="D71" s="36" t="s">
        <v>34</v>
      </c>
      <c r="E71" s="36" t="s">
        <v>35</v>
      </c>
      <c r="F71" s="36" t="s">
        <v>53</v>
      </c>
      <c r="G71" s="36" t="s">
        <v>37</v>
      </c>
      <c r="H71" s="36" t="s">
        <v>38</v>
      </c>
      <c r="I71" s="36" t="s">
        <v>54</v>
      </c>
      <c r="J71" s="36" t="s">
        <v>55</v>
      </c>
    </row>
    <row r="72" spans="1:10" x14ac:dyDescent="0.25">
      <c r="A72" s="208" t="s">
        <v>27</v>
      </c>
      <c r="B72" s="208"/>
      <c r="C72" s="39">
        <v>172517.79488700017</v>
      </c>
      <c r="D72" s="37">
        <v>50120.494968999978</v>
      </c>
      <c r="E72" s="37">
        <v>26303.74315300001</v>
      </c>
      <c r="F72" s="37">
        <v>57832.182326999951</v>
      </c>
      <c r="G72" s="37">
        <v>12361.655858</v>
      </c>
      <c r="H72" s="37">
        <v>20289.330857000008</v>
      </c>
      <c r="I72" s="37">
        <v>2415.543201</v>
      </c>
      <c r="J72" s="37">
        <v>3194.8445219999999</v>
      </c>
    </row>
    <row r="73" spans="1:10" ht="42" x14ac:dyDescent="0.25">
      <c r="A73" s="16" t="s">
        <v>62</v>
      </c>
      <c r="B73" s="16" t="s">
        <v>63</v>
      </c>
      <c r="C73" s="39">
        <v>15597.143599000001</v>
      </c>
      <c r="D73" s="38">
        <v>4131.2925310000001</v>
      </c>
      <c r="E73" s="38">
        <v>1417.487781</v>
      </c>
      <c r="F73" s="38">
        <v>3304.8324560000001</v>
      </c>
      <c r="G73" s="38">
        <v>3144.9549689999999</v>
      </c>
      <c r="H73" s="38">
        <v>2995.4422479999998</v>
      </c>
      <c r="I73" s="38">
        <v>190.774202</v>
      </c>
      <c r="J73" s="38">
        <v>412.35941200000002</v>
      </c>
    </row>
    <row r="74" spans="1:10" ht="21" x14ac:dyDescent="0.25">
      <c r="A74" s="16" t="s">
        <v>60</v>
      </c>
      <c r="B74" s="16" t="s">
        <v>61</v>
      </c>
      <c r="C74" s="39">
        <v>13227.718784000001</v>
      </c>
      <c r="D74" s="38">
        <v>2824.5136510000002</v>
      </c>
      <c r="E74" s="38">
        <v>2042.5089350000001</v>
      </c>
      <c r="F74" s="38">
        <v>5171.6614300000001</v>
      </c>
      <c r="G74" s="38">
        <v>1153.7743969999999</v>
      </c>
      <c r="H74" s="38">
        <v>1605.7731839999999</v>
      </c>
      <c r="I74" s="38">
        <v>98.992733999999999</v>
      </c>
      <c r="J74" s="38">
        <v>330.49445300000002</v>
      </c>
    </row>
    <row r="75" spans="1:10" ht="42" x14ac:dyDescent="0.25">
      <c r="A75" s="16" t="s">
        <v>58</v>
      </c>
      <c r="B75" s="16" t="s">
        <v>59</v>
      </c>
      <c r="C75" s="39">
        <v>11058.786029000001</v>
      </c>
      <c r="D75" s="38">
        <v>2699.3785809999999</v>
      </c>
      <c r="E75" s="38">
        <v>2709.1044579999998</v>
      </c>
      <c r="F75" s="38">
        <v>3509.571551</v>
      </c>
      <c r="G75" s="38">
        <v>434.077898</v>
      </c>
      <c r="H75" s="38">
        <v>1344.8545469999999</v>
      </c>
      <c r="I75" s="38">
        <v>95.610585</v>
      </c>
      <c r="J75" s="38">
        <v>266.18840899999998</v>
      </c>
    </row>
    <row r="76" spans="1:10" ht="52.5" x14ac:dyDescent="0.25">
      <c r="A76" s="16" t="s">
        <v>77</v>
      </c>
      <c r="B76" s="16" t="s">
        <v>78</v>
      </c>
      <c r="C76" s="39">
        <v>10100.518178</v>
      </c>
      <c r="D76" s="38">
        <v>148.12670900000001</v>
      </c>
      <c r="E76" s="38">
        <v>261.70415200000002</v>
      </c>
      <c r="F76" s="38">
        <v>5048.8522190000003</v>
      </c>
      <c r="G76" s="38">
        <v>68.833895999999996</v>
      </c>
      <c r="H76" s="38">
        <v>4559.8252240000002</v>
      </c>
      <c r="I76" s="38">
        <v>9.0027100000000004</v>
      </c>
      <c r="J76" s="38">
        <v>4.1732680000000002</v>
      </c>
    </row>
    <row r="77" spans="1:10" ht="42" x14ac:dyDescent="0.25">
      <c r="A77" s="16" t="s">
        <v>66</v>
      </c>
      <c r="B77" s="16" t="s">
        <v>67</v>
      </c>
      <c r="C77" s="39">
        <v>9403.0675549999996</v>
      </c>
      <c r="D77" s="38">
        <v>2851.840322</v>
      </c>
      <c r="E77" s="38">
        <v>741.44879700000001</v>
      </c>
      <c r="F77" s="38">
        <v>3655.2791699999998</v>
      </c>
      <c r="G77" s="38">
        <v>255.19706199999999</v>
      </c>
      <c r="H77" s="38">
        <v>1523.8093719999999</v>
      </c>
      <c r="I77" s="38">
        <v>282.23930000000001</v>
      </c>
      <c r="J77" s="38">
        <v>93.253532000000007</v>
      </c>
    </row>
    <row r="78" spans="1:10" ht="42" x14ac:dyDescent="0.25">
      <c r="A78" s="16" t="s">
        <v>70</v>
      </c>
      <c r="B78" s="16" t="s">
        <v>71</v>
      </c>
      <c r="C78" s="39">
        <v>6654.5636240000003</v>
      </c>
      <c r="D78" s="38">
        <v>2698.990464</v>
      </c>
      <c r="E78" s="38">
        <v>667.719154</v>
      </c>
      <c r="F78" s="38">
        <v>3093.3556739999999</v>
      </c>
      <c r="G78" s="38">
        <v>37.341419000000002</v>
      </c>
      <c r="H78" s="38">
        <v>51.018628</v>
      </c>
      <c r="I78" s="38">
        <v>68.138996000000006</v>
      </c>
      <c r="J78" s="38">
        <v>37.999288999999997</v>
      </c>
    </row>
    <row r="79" spans="1:10" ht="31.5" x14ac:dyDescent="0.25">
      <c r="A79" s="16" t="s">
        <v>56</v>
      </c>
      <c r="B79" s="16" t="s">
        <v>57</v>
      </c>
      <c r="C79" s="39">
        <v>6606.9362179999998</v>
      </c>
      <c r="D79" s="38">
        <v>1331.56647</v>
      </c>
      <c r="E79" s="38">
        <v>3385.2807899999998</v>
      </c>
      <c r="F79" s="38">
        <v>939.01492399999995</v>
      </c>
      <c r="G79" s="38">
        <v>525.67609000000004</v>
      </c>
      <c r="H79" s="38">
        <v>85.693690000000004</v>
      </c>
      <c r="I79" s="38">
        <v>260.03812599999998</v>
      </c>
      <c r="J79" s="38">
        <v>79.666128</v>
      </c>
    </row>
    <row r="80" spans="1:10" ht="42" x14ac:dyDescent="0.25">
      <c r="A80" s="16" t="s">
        <v>64</v>
      </c>
      <c r="B80" s="16" t="s">
        <v>65</v>
      </c>
      <c r="C80" s="39">
        <v>4547.1177429999998</v>
      </c>
      <c r="D80" s="38">
        <v>1188.3271830000001</v>
      </c>
      <c r="E80" s="38">
        <v>1089.3327690000001</v>
      </c>
      <c r="F80" s="38">
        <v>1908.15112</v>
      </c>
      <c r="G80" s="38">
        <v>215.71690000000001</v>
      </c>
      <c r="H80" s="38">
        <v>67.416183000000004</v>
      </c>
      <c r="I80" s="38">
        <v>4.3268180000000003</v>
      </c>
      <c r="J80" s="38">
        <v>73.846770000000006</v>
      </c>
    </row>
    <row r="81" spans="1:10" ht="42" x14ac:dyDescent="0.25">
      <c r="A81" s="16" t="s">
        <v>79</v>
      </c>
      <c r="B81" s="16" t="s">
        <v>80</v>
      </c>
      <c r="C81" s="39">
        <v>4317.2085930000003</v>
      </c>
      <c r="D81" s="38">
        <v>882.70564400000001</v>
      </c>
      <c r="E81" s="38">
        <v>136.384097</v>
      </c>
      <c r="F81" s="38">
        <v>672.14610800000003</v>
      </c>
      <c r="G81" s="38">
        <v>2052.240436</v>
      </c>
      <c r="H81" s="38">
        <v>513.73230799999999</v>
      </c>
      <c r="I81" s="38">
        <v>0</v>
      </c>
      <c r="J81" s="38">
        <v>60</v>
      </c>
    </row>
    <row r="82" spans="1:10" ht="42" x14ac:dyDescent="0.25">
      <c r="A82" s="16" t="s">
        <v>81</v>
      </c>
      <c r="B82" s="16" t="s">
        <v>82</v>
      </c>
      <c r="C82" s="39">
        <v>4193.0728810000001</v>
      </c>
      <c r="D82" s="38">
        <v>760.39891999999998</v>
      </c>
      <c r="E82" s="38">
        <v>277.35167300000001</v>
      </c>
      <c r="F82" s="38">
        <v>2435.2043530000001</v>
      </c>
      <c r="G82" s="38">
        <v>46.292973000000003</v>
      </c>
      <c r="H82" s="38">
        <v>448.184101</v>
      </c>
      <c r="I82" s="38">
        <v>38.058242</v>
      </c>
      <c r="J82" s="38">
        <v>187.58261899999999</v>
      </c>
    </row>
  </sheetData>
  <mergeCells count="16">
    <mergeCell ref="A56:B56"/>
    <mergeCell ref="A70:B70"/>
    <mergeCell ref="C70:J70"/>
    <mergeCell ref="A72:B72"/>
    <mergeCell ref="H36:H37"/>
    <mergeCell ref="B37:C37"/>
    <mergeCell ref="D37:E37"/>
    <mergeCell ref="F37:G37"/>
    <mergeCell ref="A54:B54"/>
    <mergeCell ref="C54:J54"/>
    <mergeCell ref="F36:G36"/>
    <mergeCell ref="A5:A6"/>
    <mergeCell ref="B5:C5"/>
    <mergeCell ref="A36:A38"/>
    <mergeCell ref="B36:C36"/>
    <mergeCell ref="D36:E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Desemprego</vt:lpstr>
      <vt:lpstr>Mercado Trab</vt:lpstr>
      <vt:lpstr>Inq_empresas</vt:lpstr>
      <vt:lpstr>Necessidades recrutamento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clara</cp:lastModifiedBy>
  <dcterms:created xsi:type="dcterms:W3CDTF">2020-09-16T13:32:59Z</dcterms:created>
  <dcterms:modified xsi:type="dcterms:W3CDTF">2020-10-25T15:27:06Z</dcterms:modified>
</cp:coreProperties>
</file>